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075" windowHeight="129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Sheet1!$A$3:$H$232</definedName>
  </definedNames>
  <calcPr calcId="125725"/>
</workbook>
</file>

<file path=xl/calcChain.xml><?xml version="1.0" encoding="utf-8"?>
<calcChain xmlns="http://schemas.openxmlformats.org/spreadsheetml/2006/main">
  <c r="C146" i="1"/>
  <c r="B204"/>
  <c r="B203"/>
  <c r="B209"/>
  <c r="B210" s="1"/>
  <c r="D224"/>
  <c r="D223"/>
  <c r="E223"/>
  <c r="F223" s="1"/>
  <c r="D222"/>
  <c r="B202"/>
  <c r="B165"/>
  <c r="B164"/>
  <c r="B170"/>
  <c r="B171" s="1"/>
  <c r="D187"/>
  <c r="D188"/>
  <c r="D186"/>
  <c r="E186"/>
  <c r="F186" s="1"/>
  <c r="D185"/>
  <c r="B163"/>
  <c r="B9"/>
  <c r="D31"/>
  <c r="B10"/>
  <c r="B15"/>
  <c r="B16" s="1"/>
  <c r="D33"/>
  <c r="D34"/>
  <c r="D32"/>
  <c r="E32"/>
  <c r="F32" s="1"/>
  <c r="B8"/>
  <c r="B90"/>
  <c r="B89"/>
  <c r="E96" s="1"/>
  <c r="F96" s="1"/>
  <c r="C116" s="1"/>
  <c r="B88"/>
  <c r="B50"/>
  <c r="B95"/>
  <c r="B96"/>
  <c r="D97" s="1"/>
  <c r="E97" s="1"/>
  <c r="F97" s="1"/>
  <c r="C117" s="1"/>
  <c r="D110"/>
  <c r="E110"/>
  <c r="F110" s="1"/>
  <c r="E115" s="1"/>
  <c r="E116" s="1"/>
  <c r="E117" s="1"/>
  <c r="D96"/>
  <c r="D109"/>
  <c r="D108"/>
  <c r="E108"/>
  <c r="F108" s="1"/>
  <c r="C147"/>
  <c r="C148" s="1"/>
  <c r="B131"/>
  <c r="B132"/>
  <c r="D131" s="1"/>
  <c r="E131" s="1"/>
  <c r="F131" s="1"/>
  <c r="C154" s="1"/>
  <c r="B126"/>
  <c r="E133" s="1"/>
  <c r="F133" s="1"/>
  <c r="C156" s="1"/>
  <c r="B125"/>
  <c r="D133"/>
  <c r="D146"/>
  <c r="B124"/>
  <c r="B51"/>
  <c r="D73"/>
  <c r="E73"/>
  <c r="F73" s="1"/>
  <c r="E79" s="1"/>
  <c r="E80" s="1"/>
  <c r="E81" s="1"/>
  <c r="D74"/>
  <c r="E74"/>
  <c r="D72"/>
  <c r="E72"/>
  <c r="F72" s="1"/>
  <c r="D71"/>
  <c r="E71"/>
  <c r="B56"/>
  <c r="B57"/>
  <c r="D58" s="1"/>
  <c r="E58" s="1"/>
  <c r="F58" s="1"/>
  <c r="C81" s="1"/>
  <c r="F81" s="1"/>
  <c r="F74"/>
  <c r="F71"/>
  <c r="B49"/>
  <c r="F117" l="1"/>
  <c r="F116"/>
  <c r="C149"/>
  <c r="D149" s="1"/>
  <c r="D148"/>
  <c r="D15"/>
  <c r="E15" s="1"/>
  <c r="F15" s="1"/>
  <c r="C39" s="1"/>
  <c r="D18"/>
  <c r="E18" s="1"/>
  <c r="F18" s="1"/>
  <c r="C42" s="1"/>
  <c r="F42" s="1"/>
  <c r="D17"/>
  <c r="D16"/>
  <c r="D171"/>
  <c r="E171" s="1"/>
  <c r="F171" s="1"/>
  <c r="C194" s="1"/>
  <c r="D170"/>
  <c r="E170" s="1"/>
  <c r="F170" s="1"/>
  <c r="C193" s="1"/>
  <c r="D172"/>
  <c r="E172" s="1"/>
  <c r="F172" s="1"/>
  <c r="C195" s="1"/>
  <c r="F195" s="1"/>
  <c r="D210"/>
  <c r="E210" s="1"/>
  <c r="F210" s="1"/>
  <c r="C230" s="1"/>
  <c r="D211"/>
  <c r="D209"/>
  <c r="E211"/>
  <c r="F211" s="1"/>
  <c r="C231" s="1"/>
  <c r="E17"/>
  <c r="F17" s="1"/>
  <c r="C41" s="1"/>
  <c r="D56"/>
  <c r="E56" s="1"/>
  <c r="F56" s="1"/>
  <c r="C79" s="1"/>
  <c r="F79" s="1"/>
  <c r="D57"/>
  <c r="E57" s="1"/>
  <c r="F57" s="1"/>
  <c r="C80" s="1"/>
  <c r="F80" s="1"/>
  <c r="E146"/>
  <c r="F146" s="1"/>
  <c r="D147"/>
  <c r="E147" s="1"/>
  <c r="F147" s="1"/>
  <c r="E149"/>
  <c r="F149" s="1"/>
  <c r="D132"/>
  <c r="E132" s="1"/>
  <c r="F132" s="1"/>
  <c r="C155" s="1"/>
  <c r="E148"/>
  <c r="F148" s="1"/>
  <c r="E154" s="1"/>
  <c r="E155" s="1"/>
  <c r="E156" s="1"/>
  <c r="F156" s="1"/>
  <c r="E109"/>
  <c r="F109" s="1"/>
  <c r="D95"/>
  <c r="E95" s="1"/>
  <c r="F95" s="1"/>
  <c r="C115" s="1"/>
  <c r="F115" s="1"/>
  <c r="E34"/>
  <c r="F34" s="1"/>
  <c r="E16"/>
  <c r="F16" s="1"/>
  <c r="C40" s="1"/>
  <c r="E33"/>
  <c r="F33" s="1"/>
  <c r="E31"/>
  <c r="F31" s="1"/>
  <c r="E39" s="1"/>
  <c r="E40" s="1"/>
  <c r="E41" s="1"/>
  <c r="E42" s="1"/>
  <c r="E185"/>
  <c r="F185" s="1"/>
  <c r="E188"/>
  <c r="F188" s="1"/>
  <c r="E187"/>
  <c r="F187" s="1"/>
  <c r="E193" s="1"/>
  <c r="E194" s="1"/>
  <c r="E195" s="1"/>
  <c r="E222"/>
  <c r="F222" s="1"/>
  <c r="E209"/>
  <c r="F209" s="1"/>
  <c r="C229" s="1"/>
  <c r="E224"/>
  <c r="F224" s="1"/>
  <c r="E229" s="1"/>
  <c r="E230" s="1"/>
  <c r="E231" s="1"/>
  <c r="F40" l="1"/>
  <c r="F231"/>
  <c r="F154"/>
  <c r="F194"/>
  <c r="F39"/>
  <c r="F229"/>
  <c r="F155"/>
  <c r="F41"/>
  <c r="F230"/>
  <c r="F193"/>
</calcChain>
</file>

<file path=xl/sharedStrings.xml><?xml version="1.0" encoding="utf-8"?>
<sst xmlns="http://schemas.openxmlformats.org/spreadsheetml/2006/main" count="242" uniqueCount="49">
  <si>
    <t>本戦トーナメント</t>
    <rPh sb="0" eb="2">
      <t>ホンセン</t>
    </rPh>
    <phoneticPr fontId="1"/>
  </si>
  <si>
    <t>　チーム数</t>
    <rPh sb="4" eb="5">
      <t>スウ</t>
    </rPh>
    <phoneticPr fontId="1"/>
  </si>
  <si>
    <t>　ブロック数</t>
    <rPh sb="5" eb="6">
      <t>スウ</t>
    </rPh>
    <phoneticPr fontId="1"/>
  </si>
  <si>
    <t>　合計チーム数</t>
    <rPh sb="1" eb="3">
      <t>ゴウケイ</t>
    </rPh>
    <rPh sb="6" eb="7">
      <t>スウ</t>
    </rPh>
    <phoneticPr fontId="1"/>
  </si>
  <si>
    <t>　１ブロックの試合数</t>
    <rPh sb="7" eb="10">
      <t>シアイスウ</t>
    </rPh>
    <phoneticPr fontId="1"/>
  </si>
  <si>
    <t>　合計試合数</t>
    <rPh sb="1" eb="3">
      <t>ゴウケイ</t>
    </rPh>
    <rPh sb="3" eb="6">
      <t>シアイスウ</t>
    </rPh>
    <phoneticPr fontId="1"/>
  </si>
  <si>
    <t>　１位トーナメント</t>
    <rPh sb="2" eb="3">
      <t>イ</t>
    </rPh>
    <phoneticPr fontId="1"/>
  </si>
  <si>
    <t>　３位トーナメント（リーグ戦４位チーム）＝４チーム</t>
    <rPh sb="2" eb="3">
      <t>イ</t>
    </rPh>
    <rPh sb="13" eb="14">
      <t>セン</t>
    </rPh>
    <rPh sb="15" eb="16">
      <t>イ</t>
    </rPh>
    <phoneticPr fontId="1"/>
  </si>
  <si>
    <t>　４位トーナメント（リーグ戦５位チーム）＝４チーム</t>
    <rPh sb="2" eb="3">
      <t>イ</t>
    </rPh>
    <rPh sb="13" eb="14">
      <t>セン</t>
    </rPh>
    <rPh sb="15" eb="16">
      <t>イ</t>
    </rPh>
    <phoneticPr fontId="1"/>
  </si>
  <si>
    <t>　　３位決定戦あり・合計６試合</t>
    <rPh sb="3" eb="4">
      <t>イ</t>
    </rPh>
    <rPh sb="4" eb="7">
      <t>ケッテイセン</t>
    </rPh>
    <rPh sb="10" eb="12">
      <t>ゴウケイ</t>
    </rPh>
    <rPh sb="13" eb="15">
      <t>シアイ</t>
    </rPh>
    <phoneticPr fontId="1"/>
  </si>
  <si>
    <t>　　３位決定戦あり・合計４試合</t>
    <rPh sb="3" eb="4">
      <t>イ</t>
    </rPh>
    <rPh sb="4" eb="7">
      <t>ケッテイセン</t>
    </rPh>
    <rPh sb="10" eb="12">
      <t>ゴウケイ</t>
    </rPh>
    <rPh sb="13" eb="15">
      <t>シアイ</t>
    </rPh>
    <phoneticPr fontId="1"/>
  </si>
  <si>
    <t>　２位トーナメント</t>
    <rPh sb="2" eb="3">
      <t>イ</t>
    </rPh>
    <phoneticPr fontId="1"/>
  </si>
  <si>
    <t>　３位トーナメント</t>
    <rPh sb="2" eb="3">
      <t>イ</t>
    </rPh>
    <phoneticPr fontId="1"/>
  </si>
  <si>
    <t>　４位トーナメント</t>
    <rPh sb="2" eb="3">
      <t>イ</t>
    </rPh>
    <phoneticPr fontId="1"/>
  </si>
  <si>
    <t>1面消化試合数</t>
    <rPh sb="1" eb="2">
      <t>メン</t>
    </rPh>
    <rPh sb="2" eb="4">
      <t>ショウカ</t>
    </rPh>
    <rPh sb="4" eb="6">
      <t>シアイ</t>
    </rPh>
    <rPh sb="6" eb="7">
      <t>スウ</t>
    </rPh>
    <phoneticPr fontId="1"/>
  </si>
  <si>
    <t>試合数</t>
    <rPh sb="0" eb="3">
      <t>シアイスウ</t>
    </rPh>
    <phoneticPr fontId="1"/>
  </si>
  <si>
    <t>使用面数</t>
    <rPh sb="0" eb="2">
      <t>シヨウ</t>
    </rPh>
    <rPh sb="2" eb="3">
      <t>メン</t>
    </rPh>
    <rPh sb="3" eb="4">
      <t>スウ</t>
    </rPh>
    <phoneticPr fontId="1"/>
  </si>
  <si>
    <t>所要時間（分）</t>
    <rPh sb="0" eb="2">
      <t>ショヨウ</t>
    </rPh>
    <rPh sb="2" eb="4">
      <t>ジカン</t>
    </rPh>
    <rPh sb="5" eb="6">
      <t>フン</t>
    </rPh>
    <phoneticPr fontId="1"/>
  </si>
  <si>
    <t>所要時間（時）</t>
    <rPh sb="0" eb="2">
      <t>ショヨウ</t>
    </rPh>
    <rPh sb="2" eb="4">
      <t>ジカン</t>
    </rPh>
    <rPh sb="5" eb="6">
      <t>トキ</t>
    </rPh>
    <phoneticPr fontId="1"/>
  </si>
  <si>
    <t>備考</t>
    <rPh sb="0" eb="2">
      <t>ビコウ</t>
    </rPh>
    <phoneticPr fontId="1"/>
  </si>
  <si>
    <t>予選面数</t>
    <rPh sb="0" eb="2">
      <t>ヨセン</t>
    </rPh>
    <rPh sb="2" eb="3">
      <t>メン</t>
    </rPh>
    <rPh sb="3" eb="4">
      <t>スウ</t>
    </rPh>
    <phoneticPr fontId="1"/>
  </si>
  <si>
    <t>本戦面数</t>
    <rPh sb="0" eb="2">
      <t>ホンセン</t>
    </rPh>
    <rPh sb="2" eb="3">
      <t>メン</t>
    </rPh>
    <rPh sb="3" eb="4">
      <t>スウ</t>
    </rPh>
    <phoneticPr fontId="1"/>
  </si>
  <si>
    <t>予選リーグ</t>
    <rPh sb="0" eb="2">
      <t>ヨセン</t>
    </rPh>
    <phoneticPr fontId="1"/>
  </si>
  <si>
    <t>所要時間</t>
    <rPh sb="0" eb="2">
      <t>ショヨウ</t>
    </rPh>
    <rPh sb="2" eb="4">
      <t>ジカン</t>
    </rPh>
    <phoneticPr fontId="1"/>
  </si>
  <si>
    <t>合計時間</t>
    <rPh sb="0" eb="2">
      <t>ゴウケイ</t>
    </rPh>
    <rPh sb="2" eb="4">
      <t>ジカン</t>
    </rPh>
    <phoneticPr fontId="1"/>
  </si>
  <si>
    <t>設定</t>
    <rPh sb="0" eb="2">
      <t>セッテイ</t>
    </rPh>
    <phoneticPr fontId="1"/>
  </si>
  <si>
    <t>　ゲーム数</t>
    <rPh sb="4" eb="5">
      <t>スウ</t>
    </rPh>
    <phoneticPr fontId="1"/>
  </si>
  <si>
    <t>　１ゲーム所要時間</t>
    <rPh sb="5" eb="7">
      <t>ショヨウ</t>
    </rPh>
    <rPh sb="7" eb="9">
      <t>ジカン</t>
    </rPh>
    <phoneticPr fontId="1"/>
  </si>
  <si>
    <t>　１位トーナメント（リーグ戦１位）＝６チーム</t>
    <rPh sb="2" eb="3">
      <t>イ</t>
    </rPh>
    <rPh sb="13" eb="14">
      <t>セン</t>
    </rPh>
    <rPh sb="15" eb="16">
      <t>イ</t>
    </rPh>
    <phoneticPr fontId="1"/>
  </si>
  <si>
    <t>　２位トーナメント（リーグ戦２位）＝６チーム</t>
    <rPh sb="2" eb="3">
      <t>イ</t>
    </rPh>
    <rPh sb="13" eb="14">
      <t>セン</t>
    </rPh>
    <rPh sb="15" eb="16">
      <t>イ</t>
    </rPh>
    <phoneticPr fontId="1"/>
  </si>
  <si>
    <t>　３位トーナメント（リーグ戦３位）＝６チーム</t>
    <rPh sb="2" eb="3">
      <t>イ</t>
    </rPh>
    <rPh sb="13" eb="14">
      <t>セン</t>
    </rPh>
    <rPh sb="15" eb="16">
      <t>イ</t>
    </rPh>
    <phoneticPr fontId="1"/>
  </si>
  <si>
    <t>　４位トーナメント（リーグ戦４位）＝６チーム</t>
    <rPh sb="2" eb="3">
      <t>イ</t>
    </rPh>
    <rPh sb="13" eb="14">
      <t>セン</t>
    </rPh>
    <rPh sb="15" eb="16">
      <t>イ</t>
    </rPh>
    <phoneticPr fontId="1"/>
  </si>
  <si>
    <t>　１位トーナメント（リーグ戦１,２位）＝６チーム</t>
    <rPh sb="2" eb="3">
      <t>イ</t>
    </rPh>
    <rPh sb="13" eb="14">
      <t>セン</t>
    </rPh>
    <rPh sb="17" eb="18">
      <t>イ</t>
    </rPh>
    <phoneticPr fontId="1"/>
  </si>
  <si>
    <t>　２位トーナメント（リーグ戦３,４位）＝６チーム</t>
    <rPh sb="2" eb="3">
      <t>イ</t>
    </rPh>
    <rPh sb="13" eb="14">
      <t>セン</t>
    </rPh>
    <rPh sb="17" eb="18">
      <t>イ</t>
    </rPh>
    <phoneticPr fontId="1"/>
  </si>
  <si>
    <t>　３位トーナメント（リーグ戦５位）＝３チームの巴戦</t>
    <rPh sb="2" eb="3">
      <t>イ</t>
    </rPh>
    <rPh sb="13" eb="14">
      <t>セン</t>
    </rPh>
    <rPh sb="15" eb="16">
      <t>イ</t>
    </rPh>
    <rPh sb="23" eb="25">
      <t>トモエセン</t>
    </rPh>
    <phoneticPr fontId="1"/>
  </si>
  <si>
    <t>　　合計３試合</t>
    <rPh sb="2" eb="4">
      <t>ゴウケイ</t>
    </rPh>
    <rPh sb="5" eb="7">
      <t>シアイ</t>
    </rPh>
    <phoneticPr fontId="1"/>
  </si>
  <si>
    <t>４チーム×６ブロック（１チーム／リーグ戦３試合＋トーナメント１～３試合）</t>
    <rPh sb="19" eb="20">
      <t>セン</t>
    </rPh>
    <rPh sb="21" eb="23">
      <t>シアイ</t>
    </rPh>
    <rPh sb="33" eb="35">
      <t>シアイ</t>
    </rPh>
    <phoneticPr fontId="1"/>
  </si>
  <si>
    <t>５チーム×３ブロック（１チーム／リーグ戦４試合＋トーナメント１～３試合）</t>
    <rPh sb="19" eb="20">
      <t>セン</t>
    </rPh>
    <rPh sb="21" eb="23">
      <t>シアイ</t>
    </rPh>
    <rPh sb="33" eb="35">
      <t>シアイ</t>
    </rPh>
    <phoneticPr fontId="1"/>
  </si>
  <si>
    <t>５チーム×４ブロック（１チーム／リーグ戦４試合＋トーナメント１～３試合）</t>
    <rPh sb="19" eb="20">
      <t>セン</t>
    </rPh>
    <rPh sb="21" eb="23">
      <t>シアイ</t>
    </rPh>
    <rPh sb="33" eb="35">
      <t>シアイ</t>
    </rPh>
    <phoneticPr fontId="1"/>
  </si>
  <si>
    <t>５チーム×５ブロック（１チーム／リーグ戦４試合＋トーナメント１～３試合）</t>
    <rPh sb="19" eb="20">
      <t>セン</t>
    </rPh>
    <rPh sb="21" eb="23">
      <t>シアイ</t>
    </rPh>
    <rPh sb="33" eb="35">
      <t>シアイ</t>
    </rPh>
    <phoneticPr fontId="1"/>
  </si>
  <si>
    <t>　　３位決定戦あり・合計７試合</t>
    <rPh sb="3" eb="4">
      <t>イ</t>
    </rPh>
    <rPh sb="4" eb="7">
      <t>ケッテイセン</t>
    </rPh>
    <rPh sb="10" eb="12">
      <t>ゴウケイ</t>
    </rPh>
    <rPh sb="13" eb="15">
      <t>シアイ</t>
    </rPh>
    <phoneticPr fontId="1"/>
  </si>
  <si>
    <t>　１位トーナメント（リーグ戦１位５チーム＋２位の上位２チーム）＝７チーム</t>
    <rPh sb="2" eb="3">
      <t>イ</t>
    </rPh>
    <rPh sb="13" eb="14">
      <t>セン</t>
    </rPh>
    <rPh sb="15" eb="16">
      <t>イ</t>
    </rPh>
    <rPh sb="22" eb="23">
      <t>イ</t>
    </rPh>
    <rPh sb="24" eb="26">
      <t>ジョウイ</t>
    </rPh>
    <phoneticPr fontId="1"/>
  </si>
  <si>
    <t>　１位トーナメント（リーグ戦１位４チーム＋２位の上位２チーム）＝６チーム</t>
    <rPh sb="2" eb="3">
      <t>イ</t>
    </rPh>
    <rPh sb="13" eb="14">
      <t>セン</t>
    </rPh>
    <rPh sb="15" eb="16">
      <t>イ</t>
    </rPh>
    <rPh sb="24" eb="26">
      <t>ジョウイ</t>
    </rPh>
    <phoneticPr fontId="1"/>
  </si>
  <si>
    <t>　２位トーナメント（リーグ戦２位の下位２チーム＋リーグ戦３位チーム）＝６チーム</t>
    <rPh sb="2" eb="3">
      <t>イ</t>
    </rPh>
    <rPh sb="13" eb="14">
      <t>セン</t>
    </rPh>
    <rPh sb="15" eb="16">
      <t>イ</t>
    </rPh>
    <rPh sb="17" eb="19">
      <t>カイ</t>
    </rPh>
    <rPh sb="27" eb="28">
      <t>セン</t>
    </rPh>
    <rPh sb="29" eb="30">
      <t>イ</t>
    </rPh>
    <phoneticPr fontId="1"/>
  </si>
  <si>
    <t>　２位トーナメント（リーグ戦２位の下位３チーム＋リーグ戦３位の上位３チーム）＝６チーム</t>
    <rPh sb="2" eb="3">
      <t>イ</t>
    </rPh>
    <rPh sb="13" eb="14">
      <t>セン</t>
    </rPh>
    <rPh sb="15" eb="16">
      <t>イ</t>
    </rPh>
    <rPh sb="17" eb="19">
      <t>カイ</t>
    </rPh>
    <rPh sb="27" eb="28">
      <t>セン</t>
    </rPh>
    <rPh sb="29" eb="30">
      <t>イ</t>
    </rPh>
    <rPh sb="31" eb="33">
      <t>ジョウイ</t>
    </rPh>
    <phoneticPr fontId="1"/>
  </si>
  <si>
    <t>　３位トーナメント（リーグ戦３位の下位２チーム＋リーグ戦４位の上位４チーム）＝６チーム</t>
    <rPh sb="2" eb="3">
      <t>イ</t>
    </rPh>
    <rPh sb="13" eb="14">
      <t>セン</t>
    </rPh>
    <rPh sb="15" eb="16">
      <t>イ</t>
    </rPh>
    <rPh sb="17" eb="19">
      <t>カイ</t>
    </rPh>
    <rPh sb="27" eb="28">
      <t>セン</t>
    </rPh>
    <rPh sb="29" eb="30">
      <t>イ</t>
    </rPh>
    <rPh sb="31" eb="33">
      <t>ジョウイ</t>
    </rPh>
    <phoneticPr fontId="1"/>
  </si>
  <si>
    <t>　４位トーナメント（リーグ戦４位の下位１チームとリーグ戦５位の５チーム）＝６チーム</t>
    <rPh sb="2" eb="3">
      <t>イ</t>
    </rPh>
    <rPh sb="13" eb="14">
      <t>セン</t>
    </rPh>
    <rPh sb="15" eb="16">
      <t>イ</t>
    </rPh>
    <rPh sb="17" eb="19">
      <t>カイ</t>
    </rPh>
    <rPh sb="27" eb="28">
      <t>セン</t>
    </rPh>
    <rPh sb="29" eb="30">
      <t>イ</t>
    </rPh>
    <phoneticPr fontId="1"/>
  </si>
  <si>
    <t>４チーム×５ブロック（１チーム／リーグ戦３試合＋トーナメント１～３試合）</t>
    <rPh sb="19" eb="20">
      <t>セン</t>
    </rPh>
    <rPh sb="21" eb="23">
      <t>シアイ</t>
    </rPh>
    <rPh sb="33" eb="35">
      <t>シアイ</t>
    </rPh>
    <phoneticPr fontId="1"/>
  </si>
  <si>
    <t>４チーム×４ブロック（１チーム／リーグ戦３試合＋トーナメント１～３試合）</t>
    <rPh sb="19" eb="20">
      <t>セン</t>
    </rPh>
    <rPh sb="21" eb="23">
      <t>シアイ</t>
    </rPh>
    <rPh sb="33" eb="35">
      <t>シアイ</t>
    </rPh>
    <phoneticPr fontId="1"/>
  </si>
</sst>
</file>

<file path=xl/styles.xml><?xml version="1.0" encoding="utf-8"?>
<styleSheet xmlns="http://schemas.openxmlformats.org/spreadsheetml/2006/main">
  <numFmts count="9">
    <numFmt numFmtId="176" formatCode="General&quot;面&quot;&quot;使&quot;&quot;用&quot;"/>
    <numFmt numFmtId="177" formatCode="General&quot;ゲ&quot;&quot;ー&quot;&quot;ム&quot;"/>
    <numFmt numFmtId="178" formatCode="General&quot;分&quot;"/>
    <numFmt numFmtId="180" formatCode="General&quot;試&quot;&quot;合&quot;"/>
    <numFmt numFmtId="181" formatCode="\(General&quot;ブ&quot;&quot;ロ&quot;&quot;ッ&quot;&quot;ク&quot;\)"/>
    <numFmt numFmtId="182" formatCode="General&quot;時&quot;&quot;間&quot;"/>
    <numFmt numFmtId="183" formatCode="General&quot;チ&quot;&quot;ー&quot;&quot;ム&quot;"/>
    <numFmt numFmtId="184" formatCode="General&quot;面&quot;"/>
    <numFmt numFmtId="185" formatCode="General&quot;ブ&quot;&quot;ロ&quot;&quot;ッ&quot;&quot;ク&quot;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80" fontId="0" fillId="0" borderId="0" xfId="0" applyNumberFormat="1">
      <alignment vertical="center"/>
    </xf>
    <xf numFmtId="182" fontId="0" fillId="0" borderId="0" xfId="0" applyNumberFormat="1">
      <alignment vertical="center"/>
    </xf>
    <xf numFmtId="183" fontId="0" fillId="0" borderId="0" xfId="0" applyNumberFormat="1">
      <alignment vertical="center"/>
    </xf>
    <xf numFmtId="184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82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84" fontId="0" fillId="0" borderId="4" xfId="0" applyNumberFormat="1" applyBorder="1">
      <alignment vertical="center"/>
    </xf>
    <xf numFmtId="180" fontId="0" fillId="0" borderId="4" xfId="0" applyNumberFormat="1" applyBorder="1">
      <alignment vertical="center"/>
    </xf>
    <xf numFmtId="178" fontId="0" fillId="0" borderId="4" xfId="0" applyNumberFormat="1" applyBorder="1">
      <alignment vertical="center"/>
    </xf>
    <xf numFmtId="182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182" fontId="0" fillId="0" borderId="1" xfId="0" applyNumberFormat="1" applyBorder="1">
      <alignment vertical="center"/>
    </xf>
    <xf numFmtId="182" fontId="0" fillId="0" borderId="4" xfId="0" applyNumberFormat="1" applyBorder="1">
      <alignment vertical="center"/>
    </xf>
    <xf numFmtId="0" fontId="0" fillId="0" borderId="0" xfId="0" applyBorder="1">
      <alignment vertical="center"/>
    </xf>
    <xf numFmtId="181" fontId="0" fillId="0" borderId="0" xfId="0" applyNumberFormat="1" applyBorder="1" applyAlignment="1">
      <alignment vertical="center"/>
    </xf>
    <xf numFmtId="180" fontId="0" fillId="0" borderId="0" xfId="0" applyNumberFormat="1" applyBorder="1">
      <alignment vertical="center"/>
    </xf>
    <xf numFmtId="184" fontId="0" fillId="0" borderId="6" xfId="0" applyNumberFormat="1" applyBorder="1">
      <alignment vertical="center"/>
    </xf>
    <xf numFmtId="184" fontId="0" fillId="0" borderId="3" xfId="0" applyNumberFormat="1" applyBorder="1">
      <alignment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85" fontId="0" fillId="0" borderId="0" xfId="0" applyNumberFormat="1">
      <alignment vertical="center"/>
    </xf>
    <xf numFmtId="0" fontId="0" fillId="0" borderId="8" xfId="0" applyBorder="1">
      <alignment vertical="center"/>
    </xf>
    <xf numFmtId="178" fontId="0" fillId="0" borderId="8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1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13.5"/>
  <cols>
    <col min="1" max="1" width="18.625" customWidth="1"/>
    <col min="3" max="6" width="9.125" bestFit="1" customWidth="1"/>
  </cols>
  <sheetData>
    <row r="1" spans="1:6">
      <c r="A1" t="s">
        <v>26</v>
      </c>
      <c r="B1" s="28">
        <v>13</v>
      </c>
    </row>
    <row r="2" spans="1:6">
      <c r="A2" t="s">
        <v>27</v>
      </c>
      <c r="B2" s="29">
        <v>3.3</v>
      </c>
    </row>
    <row r="3" spans="1:6">
      <c r="B3" s="29"/>
    </row>
    <row r="4" spans="1:6">
      <c r="A4" t="s">
        <v>39</v>
      </c>
    </row>
    <row r="5" spans="1:6">
      <c r="A5" t="s">
        <v>25</v>
      </c>
    </row>
    <row r="6" spans="1:6">
      <c r="A6" t="s">
        <v>1</v>
      </c>
      <c r="B6" s="6">
        <v>5</v>
      </c>
    </row>
    <row r="7" spans="1:6">
      <c r="A7" t="s">
        <v>2</v>
      </c>
      <c r="B7" s="30">
        <v>5</v>
      </c>
    </row>
    <row r="8" spans="1:6">
      <c r="A8" t="s">
        <v>3</v>
      </c>
      <c r="B8" s="6">
        <f>+B6*B7</f>
        <v>25</v>
      </c>
    </row>
    <row r="9" spans="1:6">
      <c r="A9" t="s">
        <v>26</v>
      </c>
      <c r="B9" s="2">
        <f>+B1</f>
        <v>13</v>
      </c>
    </row>
    <row r="10" spans="1:6">
      <c r="A10" t="s">
        <v>27</v>
      </c>
      <c r="B10" s="3">
        <f>+B2</f>
        <v>3.3</v>
      </c>
    </row>
    <row r="11" spans="1:6">
      <c r="B11" s="6"/>
    </row>
    <row r="12" spans="1:6">
      <c r="A12" t="s">
        <v>22</v>
      </c>
      <c r="B12" s="6"/>
    </row>
    <row r="13" spans="1:6">
      <c r="A13" s="43"/>
      <c r="B13" s="44"/>
      <c r="C13" s="45" t="s">
        <v>16</v>
      </c>
      <c r="D13" s="41" t="s">
        <v>14</v>
      </c>
      <c r="E13" s="41" t="s">
        <v>17</v>
      </c>
      <c r="F13" s="38" t="s">
        <v>18</v>
      </c>
    </row>
    <row r="14" spans="1:6">
      <c r="A14" s="43"/>
      <c r="B14" s="44"/>
      <c r="C14" s="46"/>
      <c r="D14" s="42"/>
      <c r="E14" s="42"/>
      <c r="F14" s="39"/>
    </row>
    <row r="15" spans="1:6">
      <c r="A15" s="23" t="s">
        <v>4</v>
      </c>
      <c r="B15" s="25">
        <f>+((B6*B6)-B6)/2</f>
        <v>10</v>
      </c>
      <c r="C15" s="26">
        <v>4</v>
      </c>
      <c r="D15" s="8">
        <f>ROUNDUP(B16/C15,1)</f>
        <v>12.5</v>
      </c>
      <c r="E15" s="9">
        <f>ROUNDUP(B9*B10*D15,0)</f>
        <v>537</v>
      </c>
      <c r="F15" s="10">
        <f>ROUNDUP(E15/60,1)</f>
        <v>9</v>
      </c>
    </row>
    <row r="16" spans="1:6">
      <c r="A16" s="24" t="s">
        <v>5</v>
      </c>
      <c r="B16" s="25">
        <f>+B15*B7</f>
        <v>50</v>
      </c>
      <c r="C16" s="26">
        <v>6</v>
      </c>
      <c r="D16" s="8">
        <f>ROUNDUP(B16/C16,1)</f>
        <v>8.4</v>
      </c>
      <c r="E16" s="9">
        <f>ROUNDUP(B9*B10*D16,0)</f>
        <v>361</v>
      </c>
      <c r="F16" s="10">
        <f>ROUNDUP(E16/60,1)</f>
        <v>6.1</v>
      </c>
    </row>
    <row r="17" spans="1:6">
      <c r="A17" s="23"/>
      <c r="B17" s="23"/>
      <c r="C17" s="26">
        <v>8</v>
      </c>
      <c r="D17" s="8">
        <f>ROUNDUP(B16/C17,1)</f>
        <v>6.3</v>
      </c>
      <c r="E17" s="9">
        <f>ROUNDUP(B9*B10*D17,0)</f>
        <v>271</v>
      </c>
      <c r="F17" s="10">
        <f>ROUNDUP(E17/60,1)</f>
        <v>4.5999999999999996</v>
      </c>
    </row>
    <row r="18" spans="1:6">
      <c r="A18" s="23"/>
      <c r="B18" s="23"/>
      <c r="C18" s="27">
        <v>10</v>
      </c>
      <c r="D18" s="13">
        <f>ROUNDUP(B16/C18,1)</f>
        <v>5</v>
      </c>
      <c r="E18" s="14">
        <f>ROUNDUP(B9*B10*D18,0)</f>
        <v>215</v>
      </c>
      <c r="F18" s="15">
        <f>ROUNDUP(E18/60,1)</f>
        <v>3.6</v>
      </c>
    </row>
    <row r="19" spans="1:6">
      <c r="C19" s="1"/>
      <c r="D19" s="4"/>
      <c r="E19" s="3"/>
      <c r="F19" s="5"/>
    </row>
    <row r="20" spans="1:6">
      <c r="A20" t="s">
        <v>0</v>
      </c>
    </row>
    <row r="21" spans="1:6">
      <c r="A21" t="s">
        <v>41</v>
      </c>
    </row>
    <row r="22" spans="1:6">
      <c r="A22" t="s">
        <v>40</v>
      </c>
    </row>
    <row r="23" spans="1:6">
      <c r="A23" t="s">
        <v>44</v>
      </c>
    </row>
    <row r="24" spans="1:6">
      <c r="A24" t="s">
        <v>9</v>
      </c>
    </row>
    <row r="25" spans="1:6">
      <c r="A25" t="s">
        <v>45</v>
      </c>
    </row>
    <row r="26" spans="1:6">
      <c r="A26" t="s">
        <v>9</v>
      </c>
    </row>
    <row r="27" spans="1:6">
      <c r="A27" t="s">
        <v>46</v>
      </c>
    </row>
    <row r="28" spans="1:6">
      <c r="A28" t="s">
        <v>9</v>
      </c>
    </row>
    <row r="29" spans="1:6">
      <c r="A29" s="40"/>
      <c r="B29" s="41" t="s">
        <v>15</v>
      </c>
      <c r="C29" s="41" t="s">
        <v>16</v>
      </c>
      <c r="D29" s="41" t="s">
        <v>14</v>
      </c>
      <c r="E29" s="41" t="s">
        <v>17</v>
      </c>
      <c r="F29" s="38" t="s">
        <v>18</v>
      </c>
    </row>
    <row r="30" spans="1:6">
      <c r="A30" s="36"/>
      <c r="B30" s="42"/>
      <c r="C30" s="42"/>
      <c r="D30" s="42"/>
      <c r="E30" s="42"/>
      <c r="F30" s="39"/>
    </row>
    <row r="31" spans="1:6">
      <c r="A31" s="16" t="s">
        <v>6</v>
      </c>
      <c r="B31" s="8">
        <v>7</v>
      </c>
      <c r="C31" s="17">
        <v>2</v>
      </c>
      <c r="D31" s="8">
        <f>ROUNDUP(B31/C31,1)</f>
        <v>3.5</v>
      </c>
      <c r="E31" s="9">
        <f>ROUNDUP(B9*B10*D31,0)</f>
        <v>151</v>
      </c>
      <c r="F31" s="10">
        <f>ROUNDUP(E31/60,1)</f>
        <v>2.6</v>
      </c>
    </row>
    <row r="32" spans="1:6">
      <c r="A32" s="16" t="s">
        <v>11</v>
      </c>
      <c r="B32" s="8">
        <v>6</v>
      </c>
      <c r="C32" s="17">
        <v>2</v>
      </c>
      <c r="D32" s="8">
        <f>ROUNDUP(B32/C32,1)</f>
        <v>3</v>
      </c>
      <c r="E32" s="9">
        <f>ROUNDUP(B9*B10*D32,0)</f>
        <v>129</v>
      </c>
      <c r="F32" s="10">
        <f>ROUNDUP(E32/60,1)</f>
        <v>2.2000000000000002</v>
      </c>
    </row>
    <row r="33" spans="1:8">
      <c r="A33" s="16" t="s">
        <v>12</v>
      </c>
      <c r="B33" s="8">
        <v>6</v>
      </c>
      <c r="C33" s="17">
        <v>2</v>
      </c>
      <c r="D33" s="8">
        <f>ROUNDUP(B33/C33,1)</f>
        <v>3</v>
      </c>
      <c r="E33" s="9">
        <f>ROUNDUP(B9*B10*D33,0)</f>
        <v>129</v>
      </c>
      <c r="F33" s="10">
        <f>ROUNDUP(E33/60,1)</f>
        <v>2.2000000000000002</v>
      </c>
    </row>
    <row r="34" spans="1:8">
      <c r="A34" s="11" t="s">
        <v>13</v>
      </c>
      <c r="B34" s="13">
        <v>6</v>
      </c>
      <c r="C34" s="18">
        <v>2</v>
      </c>
      <c r="D34" s="13">
        <f>ROUNDUP(B34/C34,1)</f>
        <v>3</v>
      </c>
      <c r="E34" s="14">
        <f>ROUNDUP(B9*B10*D34,0)</f>
        <v>129</v>
      </c>
      <c r="F34" s="15">
        <f>ROUNDUP(E34/60,1)</f>
        <v>2.2000000000000002</v>
      </c>
    </row>
    <row r="35" spans="1:8">
      <c r="B35" s="4"/>
      <c r="C35" s="1"/>
      <c r="D35" s="4"/>
      <c r="E35" s="3"/>
      <c r="F35" s="5"/>
    </row>
    <row r="36" spans="1:8">
      <c r="A36" t="s">
        <v>19</v>
      </c>
    </row>
    <row r="37" spans="1:8">
      <c r="A37" s="19"/>
      <c r="B37" s="33" t="s">
        <v>22</v>
      </c>
      <c r="C37" s="33"/>
      <c r="D37" s="33" t="s">
        <v>0</v>
      </c>
      <c r="E37" s="33"/>
      <c r="F37" s="34" t="s">
        <v>24</v>
      </c>
    </row>
    <row r="38" spans="1:8">
      <c r="A38" s="36" t="s">
        <v>23</v>
      </c>
      <c r="B38" s="20" t="s">
        <v>20</v>
      </c>
      <c r="C38" s="20" t="s">
        <v>23</v>
      </c>
      <c r="D38" s="20" t="s">
        <v>21</v>
      </c>
      <c r="E38" s="20" t="s">
        <v>23</v>
      </c>
      <c r="F38" s="35"/>
    </row>
    <row r="39" spans="1:8">
      <c r="A39" s="36"/>
      <c r="B39" s="7">
        <v>4</v>
      </c>
      <c r="C39" s="21">
        <f>+F15</f>
        <v>9</v>
      </c>
      <c r="D39" s="7">
        <v>8</v>
      </c>
      <c r="E39" s="21">
        <f>+F31</f>
        <v>2.6</v>
      </c>
      <c r="F39" s="10">
        <f>+C39+E39</f>
        <v>11.6</v>
      </c>
    </row>
    <row r="40" spans="1:8">
      <c r="A40" s="36"/>
      <c r="B40" s="7">
        <v>6</v>
      </c>
      <c r="C40" s="21">
        <f>+F16</f>
        <v>6.1</v>
      </c>
      <c r="D40" s="7">
        <v>8</v>
      </c>
      <c r="E40" s="21">
        <f>+E39</f>
        <v>2.6</v>
      </c>
      <c r="F40" s="10">
        <f>+C40+E40</f>
        <v>8.6999999999999993</v>
      </c>
    </row>
    <row r="41" spans="1:8">
      <c r="A41" s="36"/>
      <c r="B41" s="7">
        <v>8</v>
      </c>
      <c r="C41" s="21">
        <f>+F17</f>
        <v>4.5999999999999996</v>
      </c>
      <c r="D41" s="7">
        <v>8</v>
      </c>
      <c r="E41" s="21">
        <f>+E40</f>
        <v>2.6</v>
      </c>
      <c r="F41" s="10">
        <f>+C41+E41</f>
        <v>7.1999999999999993</v>
      </c>
    </row>
    <row r="42" spans="1:8">
      <c r="A42" s="37"/>
      <c r="B42" s="12">
        <v>10</v>
      </c>
      <c r="C42" s="22">
        <f>+F18</f>
        <v>3.6</v>
      </c>
      <c r="D42" s="12">
        <v>8</v>
      </c>
      <c r="E42" s="22">
        <f>+E41</f>
        <v>2.6</v>
      </c>
      <c r="F42" s="15">
        <f>+C42+E42</f>
        <v>6.2</v>
      </c>
    </row>
    <row r="43" spans="1:8">
      <c r="A43" s="31"/>
      <c r="B43" s="32"/>
      <c r="C43" s="31"/>
      <c r="D43" s="31"/>
      <c r="E43" s="31"/>
      <c r="F43" s="31"/>
      <c r="G43" s="31"/>
      <c r="H43" s="31"/>
    </row>
    <row r="44" spans="1:8">
      <c r="B44" s="3"/>
    </row>
    <row r="45" spans="1:8">
      <c r="A45" t="s">
        <v>38</v>
      </c>
    </row>
    <row r="46" spans="1:8">
      <c r="A46" t="s">
        <v>25</v>
      </c>
    </row>
    <row r="47" spans="1:8">
      <c r="A47" t="s">
        <v>1</v>
      </c>
      <c r="B47" s="6">
        <v>5</v>
      </c>
    </row>
    <row r="48" spans="1:8">
      <c r="A48" t="s">
        <v>2</v>
      </c>
      <c r="B48" s="30">
        <v>4</v>
      </c>
    </row>
    <row r="49" spans="1:6">
      <c r="A49" t="s">
        <v>3</v>
      </c>
      <c r="B49" s="6">
        <f>+B47*B48</f>
        <v>20</v>
      </c>
    </row>
    <row r="50" spans="1:6">
      <c r="A50" t="s">
        <v>26</v>
      </c>
      <c r="B50" s="2">
        <f>+B1</f>
        <v>13</v>
      </c>
    </row>
    <row r="51" spans="1:6">
      <c r="A51" t="s">
        <v>27</v>
      </c>
      <c r="B51" s="3">
        <f>+B2</f>
        <v>3.3</v>
      </c>
    </row>
    <row r="52" spans="1:6">
      <c r="B52" s="6"/>
    </row>
    <row r="53" spans="1:6">
      <c r="A53" t="s">
        <v>22</v>
      </c>
      <c r="B53" s="6"/>
    </row>
    <row r="54" spans="1:6">
      <c r="A54" s="43"/>
      <c r="B54" s="44"/>
      <c r="C54" s="45" t="s">
        <v>16</v>
      </c>
      <c r="D54" s="41" t="s">
        <v>14</v>
      </c>
      <c r="E54" s="41" t="s">
        <v>17</v>
      </c>
      <c r="F54" s="38" t="s">
        <v>18</v>
      </c>
    </row>
    <row r="55" spans="1:6">
      <c r="A55" s="43"/>
      <c r="B55" s="44"/>
      <c r="C55" s="46"/>
      <c r="D55" s="42"/>
      <c r="E55" s="42"/>
      <c r="F55" s="39"/>
    </row>
    <row r="56" spans="1:6">
      <c r="A56" s="23" t="s">
        <v>4</v>
      </c>
      <c r="B56" s="25">
        <f>+((B47*B47)-B47)/2</f>
        <v>10</v>
      </c>
      <c r="C56" s="26">
        <v>4</v>
      </c>
      <c r="D56" s="8">
        <f>ROUNDUP(B57/C56,1)</f>
        <v>10</v>
      </c>
      <c r="E56" s="9">
        <f>ROUNDUP(B50*B51*D56,0)</f>
        <v>429</v>
      </c>
      <c r="F56" s="10">
        <f>ROUNDUP(E56/60,1)</f>
        <v>7.1999999999999993</v>
      </c>
    </row>
    <row r="57" spans="1:6">
      <c r="A57" s="24" t="s">
        <v>5</v>
      </c>
      <c r="B57" s="25">
        <f>+B56*B48</f>
        <v>40</v>
      </c>
      <c r="C57" s="26">
        <v>6</v>
      </c>
      <c r="D57" s="8">
        <f>ROUNDUP(B57/C57,1)</f>
        <v>6.6999999999999993</v>
      </c>
      <c r="E57" s="9">
        <f>ROUNDUP(B50*B51*D57,0)</f>
        <v>288</v>
      </c>
      <c r="F57" s="10">
        <f>ROUNDUP(E57/60,1)</f>
        <v>4.8</v>
      </c>
    </row>
    <row r="58" spans="1:6">
      <c r="A58" s="23"/>
      <c r="B58" s="23"/>
      <c r="C58" s="27">
        <v>8</v>
      </c>
      <c r="D58" s="13">
        <f>ROUNDUP(B57/C58,1)</f>
        <v>5</v>
      </c>
      <c r="E58" s="14">
        <f>ROUNDUP(B50*B51*D58,0)</f>
        <v>215</v>
      </c>
      <c r="F58" s="15">
        <f>ROUNDUP(E58/60,1)</f>
        <v>3.6</v>
      </c>
    </row>
    <row r="59" spans="1:6">
      <c r="C59" s="1"/>
      <c r="D59" s="4"/>
      <c r="E59" s="3"/>
      <c r="F59" s="5"/>
    </row>
    <row r="60" spans="1:6">
      <c r="A60" t="s">
        <v>0</v>
      </c>
    </row>
    <row r="61" spans="1:6">
      <c r="A61" t="s">
        <v>42</v>
      </c>
    </row>
    <row r="62" spans="1:6">
      <c r="A62" t="s">
        <v>9</v>
      </c>
    </row>
    <row r="63" spans="1:6">
      <c r="A63" t="s">
        <v>43</v>
      </c>
    </row>
    <row r="64" spans="1:6">
      <c r="A64" t="s">
        <v>9</v>
      </c>
    </row>
    <row r="65" spans="1:6">
      <c r="A65" t="s">
        <v>7</v>
      </c>
    </row>
    <row r="66" spans="1:6">
      <c r="A66" t="s">
        <v>10</v>
      </c>
    </row>
    <row r="67" spans="1:6">
      <c r="A67" t="s">
        <v>8</v>
      </c>
    </row>
    <row r="68" spans="1:6">
      <c r="A68" t="s">
        <v>10</v>
      </c>
    </row>
    <row r="69" spans="1:6">
      <c r="A69" s="40"/>
      <c r="B69" s="41" t="s">
        <v>15</v>
      </c>
      <c r="C69" s="41" t="s">
        <v>16</v>
      </c>
      <c r="D69" s="41" t="s">
        <v>14</v>
      </c>
      <c r="E69" s="41" t="s">
        <v>17</v>
      </c>
      <c r="F69" s="38" t="s">
        <v>18</v>
      </c>
    </row>
    <row r="70" spans="1:6">
      <c r="A70" s="36"/>
      <c r="B70" s="42"/>
      <c r="C70" s="42"/>
      <c r="D70" s="42"/>
      <c r="E70" s="42"/>
      <c r="F70" s="39"/>
    </row>
    <row r="71" spans="1:6">
      <c r="A71" s="16" t="s">
        <v>6</v>
      </c>
      <c r="B71" s="8">
        <v>6</v>
      </c>
      <c r="C71" s="17">
        <v>2</v>
      </c>
      <c r="D71" s="8">
        <f>ROUNDUP(B71/C71,1)</f>
        <v>3</v>
      </c>
      <c r="E71" s="9">
        <f>ROUNDUP(B50*B51*D71,0)</f>
        <v>129</v>
      </c>
      <c r="F71" s="10">
        <f>ROUNDUP(E71/60,1)</f>
        <v>2.2000000000000002</v>
      </c>
    </row>
    <row r="72" spans="1:6">
      <c r="A72" s="16" t="s">
        <v>11</v>
      </c>
      <c r="B72" s="8">
        <v>6</v>
      </c>
      <c r="C72" s="17">
        <v>2</v>
      </c>
      <c r="D72" s="8">
        <f>ROUNDUP(B72/C72,1)</f>
        <v>3</v>
      </c>
      <c r="E72" s="9">
        <f>ROUNDUP(B50*B51*D72,0)</f>
        <v>129</v>
      </c>
      <c r="F72" s="10">
        <f>ROUNDUP(E72/60,1)</f>
        <v>2.2000000000000002</v>
      </c>
    </row>
    <row r="73" spans="1:6">
      <c r="A73" s="16" t="s">
        <v>12</v>
      </c>
      <c r="B73" s="8">
        <v>4</v>
      </c>
      <c r="C73" s="17">
        <v>1</v>
      </c>
      <c r="D73" s="8">
        <f>ROUNDUP(B73/C73,1)</f>
        <v>4</v>
      </c>
      <c r="E73" s="9">
        <f>ROUNDUP(B50*B51*D73,0)</f>
        <v>172</v>
      </c>
      <c r="F73" s="10">
        <f>ROUNDUP(E73/60,1)</f>
        <v>2.9</v>
      </c>
    </row>
    <row r="74" spans="1:6">
      <c r="A74" s="11" t="s">
        <v>13</v>
      </c>
      <c r="B74" s="13">
        <v>4</v>
      </c>
      <c r="C74" s="18">
        <v>1</v>
      </c>
      <c r="D74" s="13">
        <f>ROUNDUP(B74/C74,1)</f>
        <v>4</v>
      </c>
      <c r="E74" s="14">
        <f>ROUNDUP(B50*B51*D74,0)</f>
        <v>172</v>
      </c>
      <c r="F74" s="15">
        <f>ROUNDUP(E74/60,1)</f>
        <v>2.9</v>
      </c>
    </row>
    <row r="75" spans="1:6">
      <c r="B75" s="4"/>
      <c r="C75" s="1"/>
      <c r="D75" s="4"/>
      <c r="E75" s="3"/>
      <c r="F75" s="5"/>
    </row>
    <row r="76" spans="1:6">
      <c r="A76" t="s">
        <v>19</v>
      </c>
    </row>
    <row r="77" spans="1:6">
      <c r="A77" s="19"/>
      <c r="B77" s="33" t="s">
        <v>22</v>
      </c>
      <c r="C77" s="33"/>
      <c r="D77" s="33" t="s">
        <v>0</v>
      </c>
      <c r="E77" s="33"/>
      <c r="F77" s="34" t="s">
        <v>24</v>
      </c>
    </row>
    <row r="78" spans="1:6">
      <c r="A78" s="36" t="s">
        <v>23</v>
      </c>
      <c r="B78" s="20" t="s">
        <v>20</v>
      </c>
      <c r="C78" s="20" t="s">
        <v>23</v>
      </c>
      <c r="D78" s="20" t="s">
        <v>21</v>
      </c>
      <c r="E78" s="20" t="s">
        <v>23</v>
      </c>
      <c r="F78" s="35"/>
    </row>
    <row r="79" spans="1:6">
      <c r="A79" s="36"/>
      <c r="B79" s="7">
        <v>4</v>
      </c>
      <c r="C79" s="21">
        <f>+F56</f>
        <v>7.1999999999999993</v>
      </c>
      <c r="D79" s="7">
        <v>6</v>
      </c>
      <c r="E79" s="21">
        <f>+F73</f>
        <v>2.9</v>
      </c>
      <c r="F79" s="10">
        <f>+C79+E79</f>
        <v>10.1</v>
      </c>
    </row>
    <row r="80" spans="1:6">
      <c r="A80" s="36"/>
      <c r="B80" s="7">
        <v>6</v>
      </c>
      <c r="C80" s="21">
        <f>+F57</f>
        <v>4.8</v>
      </c>
      <c r="D80" s="7">
        <v>6</v>
      </c>
      <c r="E80" s="21">
        <f>+E79</f>
        <v>2.9</v>
      </c>
      <c r="F80" s="10">
        <f>+C80+E80</f>
        <v>7.6999999999999993</v>
      </c>
    </row>
    <row r="81" spans="1:6">
      <c r="A81" s="37"/>
      <c r="B81" s="12">
        <v>8</v>
      </c>
      <c r="C81" s="22">
        <f>+F58</f>
        <v>3.6</v>
      </c>
      <c r="D81" s="12">
        <v>6</v>
      </c>
      <c r="E81" s="22">
        <f>+E80</f>
        <v>2.9</v>
      </c>
      <c r="F81" s="15">
        <f>+C81+E81</f>
        <v>6.5</v>
      </c>
    </row>
    <row r="84" spans="1:6">
      <c r="A84" t="s">
        <v>37</v>
      </c>
    </row>
    <row r="85" spans="1:6">
      <c r="A85" t="s">
        <v>25</v>
      </c>
    </row>
    <row r="86" spans="1:6">
      <c r="A86" t="s">
        <v>1</v>
      </c>
      <c r="B86" s="6">
        <v>5</v>
      </c>
    </row>
    <row r="87" spans="1:6">
      <c r="A87" t="s">
        <v>2</v>
      </c>
      <c r="B87" s="30">
        <v>3</v>
      </c>
    </row>
    <row r="88" spans="1:6">
      <c r="A88" t="s">
        <v>3</v>
      </c>
      <c r="B88" s="6">
        <f>+B86*B87</f>
        <v>15</v>
      </c>
    </row>
    <row r="89" spans="1:6">
      <c r="A89" t="s">
        <v>26</v>
      </c>
      <c r="B89" s="2">
        <f>+B1</f>
        <v>13</v>
      </c>
    </row>
    <row r="90" spans="1:6">
      <c r="A90" t="s">
        <v>27</v>
      </c>
      <c r="B90" s="3">
        <f>+B2</f>
        <v>3.3</v>
      </c>
    </row>
    <row r="91" spans="1:6">
      <c r="B91" s="6"/>
    </row>
    <row r="92" spans="1:6">
      <c r="A92" t="s">
        <v>22</v>
      </c>
      <c r="B92" s="6"/>
    </row>
    <row r="93" spans="1:6">
      <c r="A93" s="43"/>
      <c r="B93" s="44"/>
      <c r="C93" s="45" t="s">
        <v>16</v>
      </c>
      <c r="D93" s="41" t="s">
        <v>14</v>
      </c>
      <c r="E93" s="41" t="s">
        <v>17</v>
      </c>
      <c r="F93" s="38" t="s">
        <v>18</v>
      </c>
    </row>
    <row r="94" spans="1:6">
      <c r="A94" s="43"/>
      <c r="B94" s="44"/>
      <c r="C94" s="46"/>
      <c r="D94" s="42"/>
      <c r="E94" s="42"/>
      <c r="F94" s="39"/>
    </row>
    <row r="95" spans="1:6">
      <c r="A95" s="23" t="s">
        <v>4</v>
      </c>
      <c r="B95" s="25">
        <f>+((B86*B86)-B86)/2</f>
        <v>10</v>
      </c>
      <c r="C95" s="26">
        <v>4</v>
      </c>
      <c r="D95" s="8">
        <f>ROUNDUP(B96/C95,1)</f>
        <v>7.5</v>
      </c>
      <c r="E95" s="9">
        <f>ROUNDUP(B89*B90*D95,0)</f>
        <v>322</v>
      </c>
      <c r="F95" s="10">
        <f>ROUNDUP(E95/60,1)</f>
        <v>5.3999999999999995</v>
      </c>
    </row>
    <row r="96" spans="1:6">
      <c r="A96" s="24" t="s">
        <v>5</v>
      </c>
      <c r="B96" s="25">
        <f>+B95*B87</f>
        <v>30</v>
      </c>
      <c r="C96" s="26">
        <v>6</v>
      </c>
      <c r="D96" s="8">
        <f>ROUNDUP(B96/C96,1)</f>
        <v>5</v>
      </c>
      <c r="E96" s="9">
        <f>ROUNDUP(B89*B90*D96,0)</f>
        <v>215</v>
      </c>
      <c r="F96" s="10">
        <f>ROUNDUP(E96/60,1)</f>
        <v>3.6</v>
      </c>
    </row>
    <row r="97" spans="1:6">
      <c r="A97" s="23"/>
      <c r="B97" s="23"/>
      <c r="C97" s="27">
        <v>8</v>
      </c>
      <c r="D97" s="13">
        <f>ROUNDUP(B96/C97,1)</f>
        <v>3.8000000000000003</v>
      </c>
      <c r="E97" s="14">
        <f>ROUNDUP(B89*B90*D97,0)</f>
        <v>164</v>
      </c>
      <c r="F97" s="15">
        <f>ROUNDUP(E97/60,1)</f>
        <v>2.8000000000000003</v>
      </c>
    </row>
    <row r="98" spans="1:6">
      <c r="C98" s="1"/>
      <c r="D98" s="4"/>
      <c r="E98" s="3"/>
      <c r="F98" s="5"/>
    </row>
    <row r="99" spans="1:6">
      <c r="A99" t="s">
        <v>0</v>
      </c>
    </row>
    <row r="100" spans="1:6">
      <c r="A100" t="s">
        <v>32</v>
      </c>
    </row>
    <row r="101" spans="1:6">
      <c r="A101" t="s">
        <v>9</v>
      </c>
    </row>
    <row r="102" spans="1:6">
      <c r="A102" t="s">
        <v>33</v>
      </c>
    </row>
    <row r="103" spans="1:6">
      <c r="A103" t="s">
        <v>9</v>
      </c>
    </row>
    <row r="104" spans="1:6">
      <c r="A104" t="s">
        <v>34</v>
      </c>
    </row>
    <row r="105" spans="1:6">
      <c r="A105" t="s">
        <v>35</v>
      </c>
    </row>
    <row r="106" spans="1:6">
      <c r="A106" s="40"/>
      <c r="B106" s="41" t="s">
        <v>15</v>
      </c>
      <c r="C106" s="41" t="s">
        <v>16</v>
      </c>
      <c r="D106" s="41" t="s">
        <v>14</v>
      </c>
      <c r="E106" s="41" t="s">
        <v>17</v>
      </c>
      <c r="F106" s="38" t="s">
        <v>18</v>
      </c>
    </row>
    <row r="107" spans="1:6">
      <c r="A107" s="36"/>
      <c r="B107" s="42"/>
      <c r="C107" s="42"/>
      <c r="D107" s="42"/>
      <c r="E107" s="42"/>
      <c r="F107" s="39"/>
    </row>
    <row r="108" spans="1:6">
      <c r="A108" s="16" t="s">
        <v>6</v>
      </c>
      <c r="B108" s="8">
        <v>6</v>
      </c>
      <c r="C108" s="17">
        <v>2</v>
      </c>
      <c r="D108" s="8">
        <f>ROUNDUP(B108/C108,1)</f>
        <v>3</v>
      </c>
      <c r="E108" s="9">
        <f>ROUNDUP(B89*B90*D108,0)</f>
        <v>129</v>
      </c>
      <c r="F108" s="10">
        <f>ROUNDUP(E108/60,1)</f>
        <v>2.2000000000000002</v>
      </c>
    </row>
    <row r="109" spans="1:6">
      <c r="A109" s="16" t="s">
        <v>11</v>
      </c>
      <c r="B109" s="8">
        <v>6</v>
      </c>
      <c r="C109" s="17">
        <v>2</v>
      </c>
      <c r="D109" s="8">
        <f>ROUNDUP(B109/C109,1)</f>
        <v>3</v>
      </c>
      <c r="E109" s="9">
        <f>ROUNDUP(B89*B90*D109,0)</f>
        <v>129</v>
      </c>
      <c r="F109" s="10">
        <f>ROUNDUP(E109/60,1)</f>
        <v>2.2000000000000002</v>
      </c>
    </row>
    <row r="110" spans="1:6">
      <c r="A110" s="11" t="s">
        <v>12</v>
      </c>
      <c r="B110" s="13">
        <v>3</v>
      </c>
      <c r="C110" s="18">
        <v>1</v>
      </c>
      <c r="D110" s="13">
        <f>ROUNDUP(B110/C110,1)</f>
        <v>3</v>
      </c>
      <c r="E110" s="14">
        <f>ROUNDUP(B89*B90*D110,0)</f>
        <v>129</v>
      </c>
      <c r="F110" s="15">
        <f>ROUNDUP(E110/60,1)</f>
        <v>2.2000000000000002</v>
      </c>
    </row>
    <row r="111" spans="1:6">
      <c r="B111" s="4"/>
      <c r="C111" s="1"/>
      <c r="D111" s="4"/>
      <c r="E111" s="3"/>
      <c r="F111" s="5"/>
    </row>
    <row r="112" spans="1:6">
      <c r="A112" t="s">
        <v>19</v>
      </c>
    </row>
    <row r="113" spans="1:8">
      <c r="A113" s="19"/>
      <c r="B113" s="33" t="s">
        <v>22</v>
      </c>
      <c r="C113" s="33"/>
      <c r="D113" s="33" t="s">
        <v>0</v>
      </c>
      <c r="E113" s="33"/>
      <c r="F113" s="34" t="s">
        <v>24</v>
      </c>
    </row>
    <row r="114" spans="1:8">
      <c r="A114" s="36" t="s">
        <v>23</v>
      </c>
      <c r="B114" s="20" t="s">
        <v>20</v>
      </c>
      <c r="C114" s="20" t="s">
        <v>23</v>
      </c>
      <c r="D114" s="20" t="s">
        <v>21</v>
      </c>
      <c r="E114" s="20" t="s">
        <v>23</v>
      </c>
      <c r="F114" s="35"/>
    </row>
    <row r="115" spans="1:8">
      <c r="A115" s="36"/>
      <c r="B115" s="7">
        <v>4</v>
      </c>
      <c r="C115" s="21">
        <f>+F95</f>
        <v>5.3999999999999995</v>
      </c>
      <c r="D115" s="7">
        <v>5</v>
      </c>
      <c r="E115" s="21">
        <f>+F110</f>
        <v>2.2000000000000002</v>
      </c>
      <c r="F115" s="10">
        <f>+C115+E115</f>
        <v>7.6</v>
      </c>
    </row>
    <row r="116" spans="1:8">
      <c r="A116" s="36"/>
      <c r="B116" s="7">
        <v>6</v>
      </c>
      <c r="C116" s="21">
        <f>+F96</f>
        <v>3.6</v>
      </c>
      <c r="D116" s="7">
        <v>5</v>
      </c>
      <c r="E116" s="21">
        <f>+E115</f>
        <v>2.2000000000000002</v>
      </c>
      <c r="F116" s="10">
        <f>+C116+E116</f>
        <v>5.8000000000000007</v>
      </c>
    </row>
    <row r="117" spans="1:8">
      <c r="A117" s="37"/>
      <c r="B117" s="12">
        <v>8</v>
      </c>
      <c r="C117" s="22">
        <f>+F97</f>
        <v>2.8000000000000003</v>
      </c>
      <c r="D117" s="12">
        <v>5</v>
      </c>
      <c r="E117" s="22">
        <f>+E116</f>
        <v>2.2000000000000002</v>
      </c>
      <c r="F117" s="15">
        <f>+C117+E117</f>
        <v>5</v>
      </c>
    </row>
    <row r="118" spans="1:8">
      <c r="A118" s="31"/>
      <c r="B118" s="31"/>
      <c r="C118" s="31"/>
      <c r="D118" s="31"/>
      <c r="E118" s="31"/>
      <c r="F118" s="31"/>
      <c r="G118" s="31"/>
      <c r="H118" s="31"/>
    </row>
    <row r="120" spans="1:8">
      <c r="A120" t="s">
        <v>36</v>
      </c>
    </row>
    <row r="121" spans="1:8">
      <c r="A121" t="s">
        <v>25</v>
      </c>
    </row>
    <row r="122" spans="1:8">
      <c r="A122" t="s">
        <v>1</v>
      </c>
      <c r="B122" s="6">
        <v>4</v>
      </c>
    </row>
    <row r="123" spans="1:8">
      <c r="A123" t="s">
        <v>2</v>
      </c>
      <c r="B123" s="30">
        <v>6</v>
      </c>
    </row>
    <row r="124" spans="1:8">
      <c r="A124" t="s">
        <v>3</v>
      </c>
      <c r="B124" s="6">
        <f>+B122*B123</f>
        <v>24</v>
      </c>
    </row>
    <row r="125" spans="1:8">
      <c r="A125" t="s">
        <v>26</v>
      </c>
      <c r="B125" s="2">
        <f>+B1</f>
        <v>13</v>
      </c>
    </row>
    <row r="126" spans="1:8">
      <c r="A126" t="s">
        <v>27</v>
      </c>
      <c r="B126" s="3">
        <f>+B2</f>
        <v>3.3</v>
      </c>
    </row>
    <row r="127" spans="1:8">
      <c r="B127" s="6"/>
    </row>
    <row r="128" spans="1:8">
      <c r="A128" t="s">
        <v>22</v>
      </c>
      <c r="B128" s="6"/>
    </row>
    <row r="129" spans="1:6">
      <c r="A129" s="43"/>
      <c r="B129" s="44"/>
      <c r="C129" s="45" t="s">
        <v>16</v>
      </c>
      <c r="D129" s="41" t="s">
        <v>14</v>
      </c>
      <c r="E129" s="41" t="s">
        <v>17</v>
      </c>
      <c r="F129" s="38" t="s">
        <v>18</v>
      </c>
    </row>
    <row r="130" spans="1:6">
      <c r="A130" s="43"/>
      <c r="B130" s="44"/>
      <c r="C130" s="46"/>
      <c r="D130" s="42"/>
      <c r="E130" s="42"/>
      <c r="F130" s="39"/>
    </row>
    <row r="131" spans="1:6">
      <c r="A131" s="23" t="s">
        <v>4</v>
      </c>
      <c r="B131" s="25">
        <f>+((B122*B122)-B122)/2</f>
        <v>6</v>
      </c>
      <c r="C131" s="26">
        <v>4</v>
      </c>
      <c r="D131" s="8">
        <f>ROUNDUP(B132/C131,1)</f>
        <v>9</v>
      </c>
      <c r="E131" s="9">
        <f>ROUNDUP(B125*B126*D131,0)</f>
        <v>387</v>
      </c>
      <c r="F131" s="10">
        <f>ROUNDUP(E131/60,1)</f>
        <v>6.5</v>
      </c>
    </row>
    <row r="132" spans="1:6">
      <c r="A132" s="24" t="s">
        <v>5</v>
      </c>
      <c r="B132" s="25">
        <f>+B131*B123</f>
        <v>36</v>
      </c>
      <c r="C132" s="26">
        <v>6</v>
      </c>
      <c r="D132" s="8">
        <f>ROUNDUP(B132/C132,1)</f>
        <v>6</v>
      </c>
      <c r="E132" s="9">
        <f>ROUNDUP(B125*B126*D132,0)</f>
        <v>258</v>
      </c>
      <c r="F132" s="10">
        <f>ROUNDUP(E132/60,1)</f>
        <v>4.3</v>
      </c>
    </row>
    <row r="133" spans="1:6">
      <c r="A133" s="23"/>
      <c r="B133" s="23"/>
      <c r="C133" s="27">
        <v>8</v>
      </c>
      <c r="D133" s="13">
        <f>ROUNDUP(B132/C133,1)</f>
        <v>4.5</v>
      </c>
      <c r="E133" s="14">
        <f>ROUNDUP(B125*B126*D133,0)</f>
        <v>194</v>
      </c>
      <c r="F133" s="15">
        <f>ROUNDUP(E133/60,1)</f>
        <v>3.3000000000000003</v>
      </c>
    </row>
    <row r="134" spans="1:6">
      <c r="C134" s="1"/>
      <c r="D134" s="4"/>
      <c r="E134" s="3"/>
      <c r="F134" s="5"/>
    </row>
    <row r="135" spans="1:6">
      <c r="A135" t="s">
        <v>0</v>
      </c>
    </row>
    <row r="136" spans="1:6">
      <c r="A136" t="s">
        <v>28</v>
      </c>
    </row>
    <row r="137" spans="1:6">
      <c r="A137" t="s">
        <v>9</v>
      </c>
    </row>
    <row r="138" spans="1:6">
      <c r="A138" t="s">
        <v>29</v>
      </c>
    </row>
    <row r="139" spans="1:6">
      <c r="A139" t="s">
        <v>9</v>
      </c>
    </row>
    <row r="140" spans="1:6">
      <c r="A140" t="s">
        <v>30</v>
      </c>
    </row>
    <row r="141" spans="1:6">
      <c r="A141" t="s">
        <v>9</v>
      </c>
    </row>
    <row r="142" spans="1:6">
      <c r="A142" t="s">
        <v>31</v>
      </c>
    </row>
    <row r="143" spans="1:6">
      <c r="A143" t="s">
        <v>9</v>
      </c>
    </row>
    <row r="144" spans="1:6">
      <c r="A144" s="40"/>
      <c r="B144" s="41" t="s">
        <v>15</v>
      </c>
      <c r="C144" s="41" t="s">
        <v>16</v>
      </c>
      <c r="D144" s="41" t="s">
        <v>14</v>
      </c>
      <c r="E144" s="41" t="s">
        <v>17</v>
      </c>
      <c r="F144" s="38" t="s">
        <v>18</v>
      </c>
    </row>
    <row r="145" spans="1:6">
      <c r="A145" s="36"/>
      <c r="B145" s="42"/>
      <c r="C145" s="42"/>
      <c r="D145" s="42"/>
      <c r="E145" s="42"/>
      <c r="F145" s="39"/>
    </row>
    <row r="146" spans="1:6">
      <c r="A146" s="16" t="s">
        <v>6</v>
      </c>
      <c r="B146" s="8">
        <v>6</v>
      </c>
      <c r="C146" s="7">
        <f>8/4</f>
        <v>2</v>
      </c>
      <c r="D146" s="8">
        <f>ROUNDUP(B146/C146,1)</f>
        <v>3</v>
      </c>
      <c r="E146" s="9">
        <f>ROUNDUP(B125*B126*D146,0)</f>
        <v>129</v>
      </c>
      <c r="F146" s="10">
        <f>ROUNDUP(E146/60,1)</f>
        <v>2.2000000000000002</v>
      </c>
    </row>
    <row r="147" spans="1:6">
      <c r="A147" s="16" t="s">
        <v>11</v>
      </c>
      <c r="B147" s="8">
        <v>6</v>
      </c>
      <c r="C147" s="7">
        <f>+C146</f>
        <v>2</v>
      </c>
      <c r="D147" s="8">
        <f>ROUNDUP(B147/C147,1)</f>
        <v>3</v>
      </c>
      <c r="E147" s="9">
        <f>ROUNDUP(B125*B126*D147,0)</f>
        <v>129</v>
      </c>
      <c r="F147" s="10">
        <f>ROUNDUP(E147/60,1)</f>
        <v>2.2000000000000002</v>
      </c>
    </row>
    <row r="148" spans="1:6">
      <c r="A148" s="16" t="s">
        <v>12</v>
      </c>
      <c r="B148" s="8">
        <v>6</v>
      </c>
      <c r="C148" s="7">
        <f>+C147</f>
        <v>2</v>
      </c>
      <c r="D148" s="8">
        <f>ROUNDUP(B148/C148,1)</f>
        <v>3</v>
      </c>
      <c r="E148" s="9">
        <f>ROUNDUP(B125*B126*D148,0)</f>
        <v>129</v>
      </c>
      <c r="F148" s="10">
        <f>ROUNDUP(E148/60,1)</f>
        <v>2.2000000000000002</v>
      </c>
    </row>
    <row r="149" spans="1:6">
      <c r="A149" s="11" t="s">
        <v>13</v>
      </c>
      <c r="B149" s="13">
        <v>6</v>
      </c>
      <c r="C149" s="12">
        <f>+C148</f>
        <v>2</v>
      </c>
      <c r="D149" s="13">
        <f>ROUNDUP(B149/C149,1)</f>
        <v>3</v>
      </c>
      <c r="E149" s="14">
        <f>ROUNDUP(B125*B126*D149,0)</f>
        <v>129</v>
      </c>
      <c r="F149" s="15">
        <f>ROUNDUP(E149/60,1)</f>
        <v>2.2000000000000002</v>
      </c>
    </row>
    <row r="150" spans="1:6">
      <c r="B150" s="4"/>
      <c r="C150" s="1"/>
      <c r="D150" s="4"/>
      <c r="E150" s="3"/>
      <c r="F150" s="5"/>
    </row>
    <row r="151" spans="1:6">
      <c r="A151" t="s">
        <v>19</v>
      </c>
    </row>
    <row r="152" spans="1:6">
      <c r="A152" s="19"/>
      <c r="B152" s="33" t="s">
        <v>22</v>
      </c>
      <c r="C152" s="33"/>
      <c r="D152" s="33" t="s">
        <v>0</v>
      </c>
      <c r="E152" s="33"/>
      <c r="F152" s="34" t="s">
        <v>24</v>
      </c>
    </row>
    <row r="153" spans="1:6">
      <c r="A153" s="36" t="s">
        <v>23</v>
      </c>
      <c r="B153" s="20" t="s">
        <v>20</v>
      </c>
      <c r="C153" s="20" t="s">
        <v>23</v>
      </c>
      <c r="D153" s="20" t="s">
        <v>21</v>
      </c>
      <c r="E153" s="20" t="s">
        <v>23</v>
      </c>
      <c r="F153" s="35"/>
    </row>
    <row r="154" spans="1:6">
      <c r="A154" s="36"/>
      <c r="B154" s="7">
        <v>4</v>
      </c>
      <c r="C154" s="21">
        <f>+F131</f>
        <v>6.5</v>
      </c>
      <c r="D154" s="7">
        <v>8</v>
      </c>
      <c r="E154" s="21">
        <f>+F148</f>
        <v>2.2000000000000002</v>
      </c>
      <c r="F154" s="10">
        <f>+C154+E154</f>
        <v>8.6999999999999993</v>
      </c>
    </row>
    <row r="155" spans="1:6">
      <c r="A155" s="36"/>
      <c r="B155" s="7">
        <v>6</v>
      </c>
      <c r="C155" s="21">
        <f>+F132</f>
        <v>4.3</v>
      </c>
      <c r="D155" s="7">
        <v>8</v>
      </c>
      <c r="E155" s="21">
        <f>+E154</f>
        <v>2.2000000000000002</v>
      </c>
      <c r="F155" s="10">
        <f>+C155+E155</f>
        <v>6.5</v>
      </c>
    </row>
    <row r="156" spans="1:6">
      <c r="A156" s="37"/>
      <c r="B156" s="12">
        <v>8</v>
      </c>
      <c r="C156" s="22">
        <f>+F133</f>
        <v>3.3000000000000003</v>
      </c>
      <c r="D156" s="12">
        <v>8</v>
      </c>
      <c r="E156" s="22">
        <f>+E155</f>
        <v>2.2000000000000002</v>
      </c>
      <c r="F156" s="15">
        <f>+C156+E156</f>
        <v>5.5</v>
      </c>
    </row>
    <row r="159" spans="1:6">
      <c r="A159" t="s">
        <v>47</v>
      </c>
    </row>
    <row r="160" spans="1:6">
      <c r="A160" t="s">
        <v>25</v>
      </c>
    </row>
    <row r="161" spans="1:6">
      <c r="A161" t="s">
        <v>1</v>
      </c>
      <c r="B161" s="6">
        <v>4</v>
      </c>
    </row>
    <row r="162" spans="1:6">
      <c r="A162" t="s">
        <v>2</v>
      </c>
      <c r="B162" s="30">
        <v>5</v>
      </c>
    </row>
    <row r="163" spans="1:6">
      <c r="A163" t="s">
        <v>3</v>
      </c>
      <c r="B163" s="6">
        <f>+B161*B162</f>
        <v>20</v>
      </c>
    </row>
    <row r="164" spans="1:6">
      <c r="A164" t="s">
        <v>26</v>
      </c>
      <c r="B164" s="2">
        <f>+B1</f>
        <v>13</v>
      </c>
    </row>
    <row r="165" spans="1:6">
      <c r="A165" t="s">
        <v>27</v>
      </c>
      <c r="B165" s="3">
        <f>+B2</f>
        <v>3.3</v>
      </c>
    </row>
    <row r="166" spans="1:6">
      <c r="B166" s="6"/>
    </row>
    <row r="167" spans="1:6">
      <c r="A167" t="s">
        <v>22</v>
      </c>
      <c r="B167" s="6"/>
    </row>
    <row r="168" spans="1:6">
      <c r="A168" s="43"/>
      <c r="B168" s="44"/>
      <c r="C168" s="45" t="s">
        <v>16</v>
      </c>
      <c r="D168" s="41" t="s">
        <v>14</v>
      </c>
      <c r="E168" s="41" t="s">
        <v>17</v>
      </c>
      <c r="F168" s="38" t="s">
        <v>18</v>
      </c>
    </row>
    <row r="169" spans="1:6">
      <c r="A169" s="43"/>
      <c r="B169" s="44"/>
      <c r="C169" s="46"/>
      <c r="D169" s="42"/>
      <c r="E169" s="42"/>
      <c r="F169" s="39"/>
    </row>
    <row r="170" spans="1:6">
      <c r="A170" s="23" t="s">
        <v>4</v>
      </c>
      <c r="B170" s="25">
        <f>+((B161*B161)-B161)/2</f>
        <v>6</v>
      </c>
      <c r="C170" s="26">
        <v>4</v>
      </c>
      <c r="D170" s="8">
        <f>ROUNDUP(B171/C170,1)</f>
        <v>7.5</v>
      </c>
      <c r="E170" s="9">
        <f>ROUNDUP(B164*B165*D170,0)</f>
        <v>322</v>
      </c>
      <c r="F170" s="10">
        <f>ROUNDUP(E170/60,1)</f>
        <v>5.3999999999999995</v>
      </c>
    </row>
    <row r="171" spans="1:6">
      <c r="A171" s="24" t="s">
        <v>5</v>
      </c>
      <c r="B171" s="25">
        <f>+B170*B162</f>
        <v>30</v>
      </c>
      <c r="C171" s="26">
        <v>6</v>
      </c>
      <c r="D171" s="8">
        <f>ROUNDUP(B171/C171,1)</f>
        <v>5</v>
      </c>
      <c r="E171" s="9">
        <f>ROUNDUP(B164*B165*D171,0)</f>
        <v>215</v>
      </c>
      <c r="F171" s="10">
        <f>ROUNDUP(E171/60,1)</f>
        <v>3.6</v>
      </c>
    </row>
    <row r="172" spans="1:6">
      <c r="A172" s="23"/>
      <c r="B172" s="23"/>
      <c r="C172" s="27">
        <v>8</v>
      </c>
      <c r="D172" s="13">
        <f>ROUNDUP(B171/C172,1)</f>
        <v>3.8000000000000003</v>
      </c>
      <c r="E172" s="14">
        <f>ROUNDUP(B164*B165*D172,0)</f>
        <v>164</v>
      </c>
      <c r="F172" s="15">
        <f>ROUNDUP(E172/60,1)</f>
        <v>2.8000000000000003</v>
      </c>
    </row>
    <row r="173" spans="1:6">
      <c r="C173" s="1"/>
      <c r="D173" s="4"/>
      <c r="E173" s="3"/>
      <c r="F173" s="5"/>
    </row>
    <row r="174" spans="1:6">
      <c r="A174" t="s">
        <v>0</v>
      </c>
    </row>
    <row r="175" spans="1:6">
      <c r="A175" t="s">
        <v>42</v>
      </c>
    </row>
    <row r="176" spans="1:6">
      <c r="A176" t="s">
        <v>9</v>
      </c>
    </row>
    <row r="177" spans="1:6">
      <c r="A177" t="s">
        <v>43</v>
      </c>
    </row>
    <row r="178" spans="1:6">
      <c r="A178" t="s">
        <v>9</v>
      </c>
    </row>
    <row r="179" spans="1:6">
      <c r="A179" t="s">
        <v>7</v>
      </c>
    </row>
    <row r="180" spans="1:6">
      <c r="A180" t="s">
        <v>10</v>
      </c>
    </row>
    <row r="181" spans="1:6">
      <c r="A181" t="s">
        <v>8</v>
      </c>
    </row>
    <row r="182" spans="1:6">
      <c r="A182" t="s">
        <v>10</v>
      </c>
    </row>
    <row r="183" spans="1:6">
      <c r="A183" s="40"/>
      <c r="B183" s="41" t="s">
        <v>15</v>
      </c>
      <c r="C183" s="41" t="s">
        <v>16</v>
      </c>
      <c r="D183" s="41" t="s">
        <v>14</v>
      </c>
      <c r="E183" s="41" t="s">
        <v>17</v>
      </c>
      <c r="F183" s="38" t="s">
        <v>18</v>
      </c>
    </row>
    <row r="184" spans="1:6">
      <c r="A184" s="36"/>
      <c r="B184" s="42"/>
      <c r="C184" s="42"/>
      <c r="D184" s="42"/>
      <c r="E184" s="42"/>
      <c r="F184" s="39"/>
    </row>
    <row r="185" spans="1:6">
      <c r="A185" s="16" t="s">
        <v>6</v>
      </c>
      <c r="B185" s="8">
        <v>6</v>
      </c>
      <c r="C185" s="7">
        <v>2</v>
      </c>
      <c r="D185" s="8">
        <f>ROUNDUP(B185/C185,1)</f>
        <v>3</v>
      </c>
      <c r="E185" s="9">
        <f>ROUNDUP(B164*B165*D185,0)</f>
        <v>129</v>
      </c>
      <c r="F185" s="10">
        <f>ROUNDUP(E185/60,1)</f>
        <v>2.2000000000000002</v>
      </c>
    </row>
    <row r="186" spans="1:6">
      <c r="A186" s="16" t="s">
        <v>11</v>
      </c>
      <c r="B186" s="8">
        <v>6</v>
      </c>
      <c r="C186" s="7">
        <v>2</v>
      </c>
      <c r="D186" s="8">
        <f>ROUNDUP(B186/C186,1)</f>
        <v>3</v>
      </c>
      <c r="E186" s="9">
        <f>ROUNDUP(B164*B165*D186,0)</f>
        <v>129</v>
      </c>
      <c r="F186" s="10">
        <f>ROUNDUP(E186/60,1)</f>
        <v>2.2000000000000002</v>
      </c>
    </row>
    <row r="187" spans="1:6">
      <c r="A187" s="16" t="s">
        <v>12</v>
      </c>
      <c r="B187" s="8">
        <v>4</v>
      </c>
      <c r="C187" s="7">
        <v>1</v>
      </c>
      <c r="D187" s="8">
        <f>ROUNDUP(B187/C187,1)</f>
        <v>4</v>
      </c>
      <c r="E187" s="9">
        <f>ROUNDUP(B164*B165*D187,0)</f>
        <v>172</v>
      </c>
      <c r="F187" s="10">
        <f>ROUNDUP(E187/60,1)</f>
        <v>2.9</v>
      </c>
    </row>
    <row r="188" spans="1:6">
      <c r="A188" s="11" t="s">
        <v>13</v>
      </c>
      <c r="B188" s="13">
        <v>4</v>
      </c>
      <c r="C188" s="12">
        <v>1</v>
      </c>
      <c r="D188" s="13">
        <f>ROUNDUP(B188/C188,1)</f>
        <v>4</v>
      </c>
      <c r="E188" s="14">
        <f>ROUNDUP(B164*B165*D188,0)</f>
        <v>172</v>
      </c>
      <c r="F188" s="15">
        <f>ROUNDUP(E188/60,1)</f>
        <v>2.9</v>
      </c>
    </row>
    <row r="189" spans="1:6">
      <c r="B189" s="4"/>
      <c r="C189" s="1"/>
      <c r="D189" s="4"/>
      <c r="E189" s="3"/>
      <c r="F189" s="5"/>
    </row>
    <row r="190" spans="1:6">
      <c r="A190" t="s">
        <v>19</v>
      </c>
    </row>
    <row r="191" spans="1:6">
      <c r="A191" s="19"/>
      <c r="B191" s="33" t="s">
        <v>22</v>
      </c>
      <c r="C191" s="33"/>
      <c r="D191" s="33" t="s">
        <v>0</v>
      </c>
      <c r="E191" s="33"/>
      <c r="F191" s="34" t="s">
        <v>24</v>
      </c>
    </row>
    <row r="192" spans="1:6">
      <c r="A192" s="36" t="s">
        <v>23</v>
      </c>
      <c r="B192" s="20" t="s">
        <v>20</v>
      </c>
      <c r="C192" s="20" t="s">
        <v>23</v>
      </c>
      <c r="D192" s="20" t="s">
        <v>21</v>
      </c>
      <c r="E192" s="20" t="s">
        <v>23</v>
      </c>
      <c r="F192" s="35"/>
    </row>
    <row r="193" spans="1:8">
      <c r="A193" s="36"/>
      <c r="B193" s="7">
        <v>4</v>
      </c>
      <c r="C193" s="21">
        <f>+F170</f>
        <v>5.3999999999999995</v>
      </c>
      <c r="D193" s="7">
        <v>6</v>
      </c>
      <c r="E193" s="21">
        <f>+F187</f>
        <v>2.9</v>
      </c>
      <c r="F193" s="10">
        <f>+C193+E193</f>
        <v>8.2999999999999989</v>
      </c>
    </row>
    <row r="194" spans="1:8">
      <c r="A194" s="36"/>
      <c r="B194" s="7">
        <v>6</v>
      </c>
      <c r="C194" s="21">
        <f>+F171</f>
        <v>3.6</v>
      </c>
      <c r="D194" s="7">
        <v>6</v>
      </c>
      <c r="E194" s="21">
        <f>+E193</f>
        <v>2.9</v>
      </c>
      <c r="F194" s="10">
        <f>+C194+E194</f>
        <v>6.5</v>
      </c>
    </row>
    <row r="195" spans="1:8">
      <c r="A195" s="37"/>
      <c r="B195" s="12">
        <v>8</v>
      </c>
      <c r="C195" s="22">
        <f>+F172</f>
        <v>2.8000000000000003</v>
      </c>
      <c r="D195" s="12">
        <v>6</v>
      </c>
      <c r="E195" s="22">
        <f>+E194</f>
        <v>2.9</v>
      </c>
      <c r="F195" s="15">
        <f>+C195+E195</f>
        <v>5.7</v>
      </c>
    </row>
    <row r="196" spans="1:8">
      <c r="A196" s="31"/>
      <c r="B196" s="31"/>
      <c r="C196" s="31"/>
      <c r="D196" s="31"/>
      <c r="E196" s="31"/>
      <c r="F196" s="31"/>
      <c r="G196" s="31"/>
      <c r="H196" s="31"/>
    </row>
    <row r="198" spans="1:8">
      <c r="A198" t="s">
        <v>48</v>
      </c>
    </row>
    <row r="199" spans="1:8">
      <c r="A199" t="s">
        <v>25</v>
      </c>
    </row>
    <row r="200" spans="1:8">
      <c r="A200" t="s">
        <v>1</v>
      </c>
      <c r="B200" s="6">
        <v>4</v>
      </c>
    </row>
    <row r="201" spans="1:8">
      <c r="A201" t="s">
        <v>2</v>
      </c>
      <c r="B201" s="30">
        <v>4</v>
      </c>
    </row>
    <row r="202" spans="1:8">
      <c r="A202" t="s">
        <v>3</v>
      </c>
      <c r="B202" s="6">
        <f>+B200*B201</f>
        <v>16</v>
      </c>
    </row>
    <row r="203" spans="1:8">
      <c r="A203" t="s">
        <v>26</v>
      </c>
      <c r="B203" s="2">
        <f>+B1</f>
        <v>13</v>
      </c>
    </row>
    <row r="204" spans="1:8">
      <c r="A204" t="s">
        <v>27</v>
      </c>
      <c r="B204" s="3">
        <f>+B2</f>
        <v>3.3</v>
      </c>
    </row>
    <row r="205" spans="1:8">
      <c r="B205" s="6"/>
    </row>
    <row r="206" spans="1:8">
      <c r="A206" t="s">
        <v>22</v>
      </c>
      <c r="B206" s="6"/>
    </row>
    <row r="207" spans="1:8">
      <c r="A207" s="43"/>
      <c r="B207" s="44"/>
      <c r="C207" s="45" t="s">
        <v>16</v>
      </c>
      <c r="D207" s="41" t="s">
        <v>14</v>
      </c>
      <c r="E207" s="41" t="s">
        <v>17</v>
      </c>
      <c r="F207" s="38" t="s">
        <v>18</v>
      </c>
    </row>
    <row r="208" spans="1:8">
      <c r="A208" s="43"/>
      <c r="B208" s="44"/>
      <c r="C208" s="46"/>
      <c r="D208" s="42"/>
      <c r="E208" s="42"/>
      <c r="F208" s="39"/>
    </row>
    <row r="209" spans="1:6">
      <c r="A209" s="23" t="s">
        <v>4</v>
      </c>
      <c r="B209" s="25">
        <f>+((B200*B200)-B200)/2</f>
        <v>6</v>
      </c>
      <c r="C209" s="26">
        <v>4</v>
      </c>
      <c r="D209" s="8">
        <f>ROUNDUP(B210/C209,1)</f>
        <v>6</v>
      </c>
      <c r="E209" s="9">
        <f>ROUNDUP(B203*B204*D209,0)</f>
        <v>258</v>
      </c>
      <c r="F209" s="10">
        <f>ROUNDUP(E209/60,1)</f>
        <v>4.3</v>
      </c>
    </row>
    <row r="210" spans="1:6">
      <c r="A210" s="24" t="s">
        <v>5</v>
      </c>
      <c r="B210" s="25">
        <f>+B209*B201</f>
        <v>24</v>
      </c>
      <c r="C210" s="26">
        <v>6</v>
      </c>
      <c r="D210" s="8">
        <f>ROUNDUP(B210/C210,1)</f>
        <v>4</v>
      </c>
      <c r="E210" s="9">
        <f>ROUNDUP(B203*B204*D210,0)</f>
        <v>172</v>
      </c>
      <c r="F210" s="10">
        <f>ROUNDUP(E210/60,1)</f>
        <v>2.9</v>
      </c>
    </row>
    <row r="211" spans="1:6">
      <c r="A211" s="23"/>
      <c r="B211" s="23"/>
      <c r="C211" s="27">
        <v>8</v>
      </c>
      <c r="D211" s="13">
        <f>ROUNDUP(B210/C211,1)</f>
        <v>3</v>
      </c>
      <c r="E211" s="14">
        <f>ROUNDUP(B203*B204*D211,0)</f>
        <v>129</v>
      </c>
      <c r="F211" s="15">
        <f>ROUNDUP(E211/60,1)</f>
        <v>2.2000000000000002</v>
      </c>
    </row>
    <row r="212" spans="1:6">
      <c r="C212" s="1"/>
      <c r="D212" s="4"/>
      <c r="E212" s="3"/>
      <c r="F212" s="5"/>
    </row>
    <row r="213" spans="1:6">
      <c r="A213" t="s">
        <v>0</v>
      </c>
    </row>
    <row r="214" spans="1:6">
      <c r="A214" t="s">
        <v>42</v>
      </c>
    </row>
    <row r="215" spans="1:6">
      <c r="A215" t="s">
        <v>9</v>
      </c>
    </row>
    <row r="216" spans="1:6">
      <c r="A216" t="s">
        <v>43</v>
      </c>
    </row>
    <row r="217" spans="1:6">
      <c r="A217" t="s">
        <v>9</v>
      </c>
    </row>
    <row r="218" spans="1:6">
      <c r="A218" t="s">
        <v>7</v>
      </c>
    </row>
    <row r="219" spans="1:6">
      <c r="A219" t="s">
        <v>10</v>
      </c>
    </row>
    <row r="220" spans="1:6">
      <c r="A220" s="40"/>
      <c r="B220" s="41" t="s">
        <v>15</v>
      </c>
      <c r="C220" s="41" t="s">
        <v>16</v>
      </c>
      <c r="D220" s="41" t="s">
        <v>14</v>
      </c>
      <c r="E220" s="41" t="s">
        <v>17</v>
      </c>
      <c r="F220" s="38" t="s">
        <v>18</v>
      </c>
    </row>
    <row r="221" spans="1:6">
      <c r="A221" s="36"/>
      <c r="B221" s="42"/>
      <c r="C221" s="42"/>
      <c r="D221" s="42"/>
      <c r="E221" s="42"/>
      <c r="F221" s="39"/>
    </row>
    <row r="222" spans="1:6">
      <c r="A222" s="16" t="s">
        <v>6</v>
      </c>
      <c r="B222" s="8">
        <v>6</v>
      </c>
      <c r="C222" s="7">
        <v>2</v>
      </c>
      <c r="D222" s="8">
        <f>ROUNDUP(B222/C222,1)</f>
        <v>3</v>
      </c>
      <c r="E222" s="9">
        <f>ROUNDUP(B203*B204*D222,0)</f>
        <v>129</v>
      </c>
      <c r="F222" s="10">
        <f>ROUNDUP(E222/60,1)</f>
        <v>2.2000000000000002</v>
      </c>
    </row>
    <row r="223" spans="1:6">
      <c r="A223" s="16" t="s">
        <v>11</v>
      </c>
      <c r="B223" s="8">
        <v>6</v>
      </c>
      <c r="C223" s="7">
        <v>2</v>
      </c>
      <c r="D223" s="8">
        <f>ROUNDUP(B223/C223,1)</f>
        <v>3</v>
      </c>
      <c r="E223" s="9">
        <f>ROUNDUP(B203*B204*D223,0)</f>
        <v>129</v>
      </c>
      <c r="F223" s="10">
        <f>ROUNDUP(E223/60,1)</f>
        <v>2.2000000000000002</v>
      </c>
    </row>
    <row r="224" spans="1:6">
      <c r="A224" s="11" t="s">
        <v>12</v>
      </c>
      <c r="B224" s="13">
        <v>4</v>
      </c>
      <c r="C224" s="12">
        <v>1</v>
      </c>
      <c r="D224" s="13">
        <f>ROUNDUP(B224/C224,1)</f>
        <v>4</v>
      </c>
      <c r="E224" s="14">
        <f>ROUNDUP(B203*B204*D224,0)</f>
        <v>172</v>
      </c>
      <c r="F224" s="15">
        <f>ROUNDUP(E224/60,1)</f>
        <v>2.9</v>
      </c>
    </row>
    <row r="225" spans="1:6">
      <c r="B225" s="4"/>
      <c r="C225" s="1"/>
      <c r="D225" s="4"/>
      <c r="E225" s="3"/>
      <c r="F225" s="5"/>
    </row>
    <row r="226" spans="1:6">
      <c r="A226" t="s">
        <v>19</v>
      </c>
    </row>
    <row r="227" spans="1:6">
      <c r="A227" s="19"/>
      <c r="B227" s="33" t="s">
        <v>22</v>
      </c>
      <c r="C227" s="33"/>
      <c r="D227" s="33" t="s">
        <v>0</v>
      </c>
      <c r="E227" s="33"/>
      <c r="F227" s="34" t="s">
        <v>24</v>
      </c>
    </row>
    <row r="228" spans="1:6">
      <c r="A228" s="36" t="s">
        <v>23</v>
      </c>
      <c r="B228" s="20" t="s">
        <v>20</v>
      </c>
      <c r="C228" s="20" t="s">
        <v>23</v>
      </c>
      <c r="D228" s="20" t="s">
        <v>21</v>
      </c>
      <c r="E228" s="20" t="s">
        <v>23</v>
      </c>
      <c r="F228" s="35"/>
    </row>
    <row r="229" spans="1:6">
      <c r="A229" s="36"/>
      <c r="B229" s="7">
        <v>4</v>
      </c>
      <c r="C229" s="21">
        <f>+F209</f>
        <v>4.3</v>
      </c>
      <c r="D229" s="7">
        <v>5</v>
      </c>
      <c r="E229" s="21">
        <f>+F224</f>
        <v>2.9</v>
      </c>
      <c r="F229" s="10">
        <f>+C229+E229</f>
        <v>7.1999999999999993</v>
      </c>
    </row>
    <row r="230" spans="1:6">
      <c r="A230" s="36"/>
      <c r="B230" s="7">
        <v>6</v>
      </c>
      <c r="C230" s="21">
        <f>+F210</f>
        <v>2.9</v>
      </c>
      <c r="D230" s="7">
        <v>5</v>
      </c>
      <c r="E230" s="21">
        <f>+E229</f>
        <v>2.9</v>
      </c>
      <c r="F230" s="10">
        <f>+C230+E230</f>
        <v>5.8</v>
      </c>
    </row>
    <row r="231" spans="1:6">
      <c r="A231" s="37"/>
      <c r="B231" s="12">
        <v>8</v>
      </c>
      <c r="C231" s="22">
        <f>+F211</f>
        <v>2.2000000000000002</v>
      </c>
      <c r="D231" s="12">
        <v>5</v>
      </c>
      <c r="E231" s="22">
        <f>+E230</f>
        <v>2.9</v>
      </c>
      <c r="F231" s="15">
        <f>+C231+E231</f>
        <v>5.0999999999999996</v>
      </c>
    </row>
  </sheetData>
  <mergeCells count="96">
    <mergeCell ref="A69:A70"/>
    <mergeCell ref="B69:B70"/>
    <mergeCell ref="A54:A55"/>
    <mergeCell ref="F69:F70"/>
    <mergeCell ref="E69:E70"/>
    <mergeCell ref="D69:D70"/>
    <mergeCell ref="C69:C70"/>
    <mergeCell ref="F54:F55"/>
    <mergeCell ref="E54:E55"/>
    <mergeCell ref="D54:D55"/>
    <mergeCell ref="B152:C152"/>
    <mergeCell ref="D152:E152"/>
    <mergeCell ref="F152:F153"/>
    <mergeCell ref="A153:A156"/>
    <mergeCell ref="F77:F78"/>
    <mergeCell ref="A78:A81"/>
    <mergeCell ref="E144:E145"/>
    <mergeCell ref="F144:F145"/>
    <mergeCell ref="A129:A130"/>
    <mergeCell ref="B129:B130"/>
    <mergeCell ref="A144:A145"/>
    <mergeCell ref="B144:B145"/>
    <mergeCell ref="C144:C145"/>
    <mergeCell ref="D144:D145"/>
    <mergeCell ref="A93:A94"/>
    <mergeCell ref="B93:B94"/>
    <mergeCell ref="C93:C94"/>
    <mergeCell ref="D93:D94"/>
    <mergeCell ref="E129:E130"/>
    <mergeCell ref="F129:F130"/>
    <mergeCell ref="B106:B107"/>
    <mergeCell ref="D13:D14"/>
    <mergeCell ref="E13:E14"/>
    <mergeCell ref="B37:C37"/>
    <mergeCell ref="D37:E37"/>
    <mergeCell ref="F106:F107"/>
    <mergeCell ref="C129:C130"/>
    <mergeCell ref="D129:D130"/>
    <mergeCell ref="C54:C55"/>
    <mergeCell ref="B54:B55"/>
    <mergeCell ref="B113:C113"/>
    <mergeCell ref="D113:E113"/>
    <mergeCell ref="B77:C77"/>
    <mergeCell ref="D77:E77"/>
    <mergeCell ref="E93:E94"/>
    <mergeCell ref="C106:C107"/>
    <mergeCell ref="D106:D107"/>
    <mergeCell ref="E106:E107"/>
    <mergeCell ref="F13:F14"/>
    <mergeCell ref="A29:A30"/>
    <mergeCell ref="B29:B30"/>
    <mergeCell ref="C29:C30"/>
    <mergeCell ref="D29:D30"/>
    <mergeCell ref="E29:E30"/>
    <mergeCell ref="F29:F30"/>
    <mergeCell ref="A13:A14"/>
    <mergeCell ref="B13:B14"/>
    <mergeCell ref="C13:C14"/>
    <mergeCell ref="F37:F38"/>
    <mergeCell ref="A38:A42"/>
    <mergeCell ref="A168:A169"/>
    <mergeCell ref="B168:B169"/>
    <mergeCell ref="C168:C169"/>
    <mergeCell ref="D168:D169"/>
    <mergeCell ref="F113:F114"/>
    <mergeCell ref="A114:A117"/>
    <mergeCell ref="F93:F94"/>
    <mergeCell ref="A106:A107"/>
    <mergeCell ref="E168:E169"/>
    <mergeCell ref="F168:F169"/>
    <mergeCell ref="A183:A184"/>
    <mergeCell ref="B183:B184"/>
    <mergeCell ref="C183:C184"/>
    <mergeCell ref="D183:D184"/>
    <mergeCell ref="E183:E184"/>
    <mergeCell ref="F183:F184"/>
    <mergeCell ref="F220:F221"/>
    <mergeCell ref="A207:A208"/>
    <mergeCell ref="B207:B208"/>
    <mergeCell ref="C207:C208"/>
    <mergeCell ref="D207:D208"/>
    <mergeCell ref="B191:C191"/>
    <mergeCell ref="D191:E191"/>
    <mergeCell ref="E207:E208"/>
    <mergeCell ref="F191:F192"/>
    <mergeCell ref="A192:A195"/>
    <mergeCell ref="B227:C227"/>
    <mergeCell ref="D227:E227"/>
    <mergeCell ref="F227:F228"/>
    <mergeCell ref="A228:A231"/>
    <mergeCell ref="F207:F208"/>
    <mergeCell ref="A220:A221"/>
    <mergeCell ref="B220:B221"/>
    <mergeCell ref="C220:C221"/>
    <mergeCell ref="D220:D221"/>
    <mergeCell ref="E220:E221"/>
  </mergeCells>
  <phoneticPr fontId="1"/>
  <pageMargins left="0.78740157480314965" right="0.78740157480314965" top="0.39370078740157483" bottom="0.39370078740157483" header="0.51181102362204722" footer="0.51181102362204722"/>
  <pageSetup paperSize="9" scale="79" orientation="portrait" horizontalDpi="4294967293" verticalDpi="200" r:id="rId1"/>
  <headerFooter alignWithMargins="0"/>
  <rowBreaks count="2" manualBreakCount="2">
    <brk id="82" max="7" man="1"/>
    <brk id="1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</dc:creator>
  <cp:lastModifiedBy>hiko</cp:lastModifiedBy>
  <cp:lastPrinted>2008-03-10T07:46:24Z</cp:lastPrinted>
  <dcterms:created xsi:type="dcterms:W3CDTF">2008-03-09T23:29:29Z</dcterms:created>
  <dcterms:modified xsi:type="dcterms:W3CDTF">2009-05-25T02:31:34Z</dcterms:modified>
</cp:coreProperties>
</file>